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<sst xmlns="http://schemas.openxmlformats.org/spreadsheetml/2006/main" count="1151" uniqueCount="351">
  <si>
    <t>COGNOME E NOME</t>
  </si>
  <si>
    <t>TIPO CONTRATTO</t>
  </si>
  <si>
    <t>a tempo indeterminato</t>
  </si>
  <si>
    <t>a tempo determinato</t>
  </si>
  <si>
    <t>TIPOLOGIA CORSO</t>
  </si>
  <si>
    <t>DATA DI NASCITA</t>
  </si>
  <si>
    <t>ANZIANITA' DI RUOLO (per tempi indeterminati) ANNI DI SERVIZIO (per tempi determinati</t>
  </si>
  <si>
    <t>HA GIA' USUFRUITO DEI PERMESSI?</t>
  </si>
  <si>
    <t>HA SUPERATO ALMENO UN ESAME NELL'A.A. PRECEDENTE?</t>
  </si>
  <si>
    <t>1) specializzazione sostegno</t>
  </si>
  <si>
    <t>2) diploma II grado/laurea</t>
  </si>
  <si>
    <t>3) PAS DDG 58/2013</t>
  </si>
  <si>
    <t>4) post-laurea (Master, …)</t>
  </si>
  <si>
    <t>5) seconda laurea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</si>
  <si>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</si>
  <si>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</si>
  <si>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</si>
  <si>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</si>
  <si>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</si>
  <si>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</si>
  <si>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</si>
  <si>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</si>
  <si>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</si>
  <si>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</si>
  <si>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ESCLUSO</t>
  </si>
  <si>
    <t>Domande ammesse</t>
  </si>
  <si>
    <t>EXTRA-CONTINGENTE (Nota MIUR 13391 del 11-12-2013)</t>
  </si>
  <si>
    <t>ANZIANITA' DI RUOLO (per tempi indeterminati) ANNI DI SERVIZIO (per tempi determinati)</t>
  </si>
  <si>
    <t>Corsi non previsti/Domande escluse</t>
  </si>
  <si>
    <t>TOTALE DOMANDE</t>
  </si>
  <si>
    <t>IN CORSO/FUORI CORSO</t>
  </si>
  <si>
    <t>IORIO LUCIA</t>
  </si>
  <si>
    <t>diploma II grado/laurea</t>
  </si>
  <si>
    <t>post-laurea (Master,..)</t>
  </si>
  <si>
    <t>neo immessa ruolo</t>
  </si>
  <si>
    <t>SI</t>
  </si>
  <si>
    <t>GORELLO CARLA</t>
  </si>
  <si>
    <t xml:space="preserve">I.C. SORIANO </t>
  </si>
  <si>
    <t>seconda laurea</t>
  </si>
  <si>
    <t>in corso</t>
  </si>
  <si>
    <t>FRANCHI M.LUISA</t>
  </si>
  <si>
    <t>I.C. FANTAPPIE</t>
  </si>
  <si>
    <t>VARCHETTA MICHELA</t>
  </si>
  <si>
    <t>I.C. CANEVARI</t>
  </si>
  <si>
    <t>fuori corso</t>
  </si>
  <si>
    <t>CECCHINI VALENTINA</t>
  </si>
  <si>
    <t>I.C. MONTEFIASCONE</t>
  </si>
  <si>
    <t>tempo determinato</t>
  </si>
  <si>
    <t>NO</t>
  </si>
  <si>
    <t>MICCI MAURIZIO</t>
  </si>
  <si>
    <t>I.C. SORIANO</t>
  </si>
  <si>
    <t>tempo indeterminato</t>
  </si>
  <si>
    <t>GRAZIOTTI SILVIA</t>
  </si>
  <si>
    <t>I.C. EGIDI</t>
  </si>
  <si>
    <t>TADDEO VITO</t>
  </si>
  <si>
    <t>I.C. ELLERA</t>
  </si>
  <si>
    <t>MELONI SABRINA</t>
  </si>
  <si>
    <t>I.C. CAPRAROLA</t>
  </si>
  <si>
    <t>PORRA' VALENTINA</t>
  </si>
  <si>
    <t>MERCATI ANDREA</t>
  </si>
  <si>
    <t>I.C. TARQUINIA</t>
  </si>
  <si>
    <t>COSTANZI SOLIDEA</t>
  </si>
  <si>
    <t>RAMACCI EMILIANO</t>
  </si>
  <si>
    <t>I.OMNI. BAGNOREGIO</t>
  </si>
  <si>
    <t>CAMPANARI FABRIZIO</t>
  </si>
  <si>
    <t>I. S. ORIOLI</t>
  </si>
  <si>
    <t>LICASTRO ELISABETTA</t>
  </si>
  <si>
    <t>PALMINI RINALDO</t>
  </si>
  <si>
    <t>I.S. TARQUINIA</t>
  </si>
  <si>
    <t>FLAMINI OVIDIO</t>
  </si>
  <si>
    <t>GUERRIERO VINCENZO</t>
  </si>
  <si>
    <t xml:space="preserve">I.S. MIDOSSI Civita C. </t>
  </si>
  <si>
    <t>SCIARRINI SABRINA</t>
  </si>
  <si>
    <t>I.C. VIGNANELLO</t>
  </si>
  <si>
    <t>DURI CLAIRE</t>
  </si>
  <si>
    <t>1° ANNO</t>
  </si>
  <si>
    <t>CAPITONI SILVIO</t>
  </si>
  <si>
    <t>LICEO MUSICALE S.ROSA</t>
  </si>
  <si>
    <t>NARDINI STEFANELLA</t>
  </si>
  <si>
    <t>Ist. Omni Acquapendente</t>
  </si>
  <si>
    <t>ORLANDI STEFANIA</t>
  </si>
  <si>
    <t>IPSEOA CAPRAROLA</t>
  </si>
  <si>
    <t>ARMA FRANCESCA</t>
  </si>
  <si>
    <t>I.S. BESTA ORTE</t>
  </si>
  <si>
    <t>TONDA LAURA</t>
  </si>
  <si>
    <t>MANTOVANI ANNA</t>
  </si>
  <si>
    <t>I.C. SCRIATTOLI VETRALLA</t>
  </si>
  <si>
    <t>1°ANNO SPEC.</t>
  </si>
  <si>
    <t>CATTERUCCIA LAURA</t>
  </si>
  <si>
    <t>Ist. Omni Bagnoregio</t>
  </si>
  <si>
    <t>DONGIOVANNI LUIGINA</t>
  </si>
  <si>
    <t>LICEO RONCIGLIONE</t>
  </si>
  <si>
    <t>CUZZOLI ROSARIA</t>
  </si>
  <si>
    <t>I.C. RONCIGLIONE</t>
  </si>
  <si>
    <t>I.C. ORTE</t>
  </si>
  <si>
    <t>NON DICH.</t>
  </si>
  <si>
    <t>MENICOCCI GIUSEPPE</t>
  </si>
  <si>
    <t>I.S. CANONICA VETRALLA</t>
  </si>
  <si>
    <t>FAVA DINA</t>
  </si>
  <si>
    <t>I.C. XXV APR. CIVITA C.</t>
  </si>
  <si>
    <t>OPESSI ANNA MARIA</t>
  </si>
  <si>
    <t>I.C. XXV APRI.CIVITA C.</t>
  </si>
  <si>
    <t>CAROSI ALESSANDRA</t>
  </si>
  <si>
    <t>I.S. COLASANTI CIVITA</t>
  </si>
  <si>
    <t>PUCELLO PATRIZIA</t>
  </si>
  <si>
    <t>I.C. CARMINE</t>
  </si>
  <si>
    <t>PAPAPPICCO FRANCESCA</t>
  </si>
  <si>
    <t>INSOGNA STEFANIA</t>
  </si>
  <si>
    <t>I.C. MONTALTO</t>
  </si>
  <si>
    <t>post-laurea (Master,…)</t>
  </si>
  <si>
    <t>CAPPELLACCI BARBARA</t>
  </si>
  <si>
    <t>GAI M.ALBERTINA</t>
  </si>
  <si>
    <t>GENTILI LORELLA</t>
  </si>
  <si>
    <t>IST.MAG.S.ROSA VT</t>
  </si>
  <si>
    <t>CHILINI GIOIA</t>
  </si>
  <si>
    <t>I.C. XXV APRILE CIVITA</t>
  </si>
  <si>
    <t>MATTIOLI LAURA</t>
  </si>
  <si>
    <t>GREGNI FRANCESCA</t>
  </si>
  <si>
    <t xml:space="preserve">I.C. MONTALTO </t>
  </si>
  <si>
    <t>N.D.</t>
  </si>
  <si>
    <t>BONANNO ANNALISA</t>
  </si>
  <si>
    <t>CIAVATTINI JULIA</t>
  </si>
  <si>
    <t>BOSCHI ARIANNA</t>
  </si>
  <si>
    <t>LA ROSA ANNA MARIA</t>
  </si>
  <si>
    <t>MERCURI ROBERTA</t>
  </si>
  <si>
    <t>MANCINI M. CRISTINA</t>
  </si>
  <si>
    <t>DI PIETRO LORENA</t>
  </si>
  <si>
    <t>PAOLUCCI M. CECILIA</t>
  </si>
  <si>
    <t>RIPANI LIVIA</t>
  </si>
  <si>
    <t>I.C. CAPRANICA</t>
  </si>
  <si>
    <t>GAVELLI MARINA</t>
  </si>
  <si>
    <t xml:space="preserve">PAS DDG 58/2013 </t>
  </si>
  <si>
    <t>DI GIOVANNI MICHELA</t>
  </si>
  <si>
    <t>I.C. ALIGHIERI CIVITA</t>
  </si>
  <si>
    <t>BENINCASA FRANCESCA</t>
  </si>
  <si>
    <t>TFA Sostegno</t>
  </si>
  <si>
    <t>BELLITTO LUIGINA</t>
  </si>
  <si>
    <t>I. OMNI BAGNOREGIO</t>
  </si>
  <si>
    <t>PACELLI ANNA MARIA</t>
  </si>
  <si>
    <t>I.C.ALIGHIERI CIVITA</t>
  </si>
  <si>
    <t>PERONI ANNAMARIA</t>
  </si>
  <si>
    <t>CENTOFANTI SARA</t>
  </si>
  <si>
    <t>I.C. EGIDI VT</t>
  </si>
  <si>
    <t>MATTEI ALESSANDRA</t>
  </si>
  <si>
    <t>ZAMPERINI SIMONA</t>
  </si>
  <si>
    <t>I. OMNI Acquapendente</t>
  </si>
  <si>
    <t>FALCHI CRISTINA</t>
  </si>
  <si>
    <t>I.C.SCRIATTOLI Vetralla</t>
  </si>
  <si>
    <t>TFA A060</t>
  </si>
  <si>
    <t>ERCOLI MORENA</t>
  </si>
  <si>
    <t>ERCOLANI REMIGIO</t>
  </si>
  <si>
    <t>I.C. VALENTANO</t>
  </si>
  <si>
    <t>TFA A058</t>
  </si>
  <si>
    <t>STARNINI SILVIA</t>
  </si>
  <si>
    <t>ANGELETTI ROBERTA</t>
  </si>
  <si>
    <t>NATILI MARCO</t>
  </si>
  <si>
    <t>I.C.XXV APRILE CIVITA</t>
  </si>
  <si>
    <t>CALABRETTA MARIE</t>
  </si>
  <si>
    <t>TFA A345 - 346</t>
  </si>
  <si>
    <t>CORSI MINA</t>
  </si>
  <si>
    <t>I.C. ELLERA VT</t>
  </si>
  <si>
    <t>CIPRINI BARBARA</t>
  </si>
  <si>
    <t>RAMPONI SILVIA</t>
  </si>
  <si>
    <t>CALCINARI ANTONELLA</t>
  </si>
  <si>
    <t>CAJELLI SILVIA</t>
  </si>
  <si>
    <t>I.C. MARCONI Vetralla</t>
  </si>
  <si>
    <t>TFA A057</t>
  </si>
  <si>
    <t>CAPOCCIA DONATELLA</t>
  </si>
  <si>
    <t>I.C.GROTTE S.STEF.</t>
  </si>
  <si>
    <t>CONCARELLA MARIA</t>
  </si>
  <si>
    <t>I.C.GROTTE DI CASTRO</t>
  </si>
  <si>
    <t>TFA A033</t>
  </si>
  <si>
    <t>SPINOCCIA SERGIO</t>
  </si>
  <si>
    <t>CIAMBELLA LETIZIA</t>
  </si>
  <si>
    <t xml:space="preserve">PROIETTI CARLA </t>
  </si>
  <si>
    <t>TFA A029-30</t>
  </si>
  <si>
    <t>LISSONI ROSSELLA</t>
  </si>
  <si>
    <t>BARTOLUCCI PAOLA</t>
  </si>
  <si>
    <t>DESIDERI ROBERTO</t>
  </si>
  <si>
    <t>ITIS DA VINCI VT</t>
  </si>
  <si>
    <t>PAS DDG 58/2013</t>
  </si>
  <si>
    <t>PES FRANCESCA</t>
  </si>
  <si>
    <t>I.S. ORIOLI VT</t>
  </si>
  <si>
    <t>IMPERI MARTA</t>
  </si>
  <si>
    <t>BAGNONI MAURIZIO</t>
  </si>
  <si>
    <t>I.S.COLASANTI CIVITA</t>
  </si>
  <si>
    <t>ISIDORI SILVANA</t>
  </si>
  <si>
    <t>MARINELLI FRANCESCO</t>
  </si>
  <si>
    <t>LICEO RUFFINI VT</t>
  </si>
  <si>
    <t>TFA A059</t>
  </si>
  <si>
    <t>CORVAIA ORNELLA</t>
  </si>
  <si>
    <t>FORTUNI LUCA</t>
  </si>
  <si>
    <t>I.S.Cardarelli TARQUINIA</t>
  </si>
  <si>
    <t>BUSTI LORENZO</t>
  </si>
  <si>
    <t>MORETTI FRANCESCA R.</t>
  </si>
  <si>
    <t>LIBRIANI ELENA</t>
  </si>
  <si>
    <t>PETTINELLI CLAUDIA</t>
  </si>
  <si>
    <t>TFA A061</t>
  </si>
  <si>
    <t>ROBERTI ELEONORA</t>
  </si>
  <si>
    <t>TFA A049</t>
  </si>
  <si>
    <t>LULLA SIMONA</t>
  </si>
  <si>
    <t>SELVAGGINI CHIARA</t>
  </si>
  <si>
    <t>FIATA MAURO</t>
  </si>
  <si>
    <t>TFA A029</t>
  </si>
  <si>
    <t>ALETTI PIERA</t>
  </si>
  <si>
    <t>I.S. CANONICA Vetralla</t>
  </si>
  <si>
    <t>TFA</t>
  </si>
  <si>
    <t>GIANNINI VALERIA</t>
  </si>
  <si>
    <t>TREQUATTRINI LUISA</t>
  </si>
  <si>
    <t>FORTE PAOLA</t>
  </si>
  <si>
    <t>PALMUCCI MAURIZIO</t>
  </si>
  <si>
    <t>NELLI CARLOTTA</t>
  </si>
  <si>
    <t>GRIMALDI FRANCESCA</t>
  </si>
  <si>
    <t>TFA A050</t>
  </si>
  <si>
    <t>TORO ALESSIO SALVO</t>
  </si>
  <si>
    <t>TFA A031-32</t>
  </si>
  <si>
    <t>MECARELLI LUANA</t>
  </si>
  <si>
    <t>I.C. FABRICA DI ROMA</t>
  </si>
  <si>
    <t>BRUZICHES ELISA</t>
  </si>
  <si>
    <t>N. D.</t>
  </si>
  <si>
    <t>MAGNANINI MARINA</t>
  </si>
  <si>
    <t>BURATTI E COLASANTI</t>
  </si>
  <si>
    <t>RITA CATERINA</t>
  </si>
  <si>
    <t>POLITI SIMONA</t>
  </si>
  <si>
    <t>IST. MAG. S. ROSA VT</t>
  </si>
  <si>
    <t>FERRERI LORIANA</t>
  </si>
  <si>
    <t>I.C. CARMINE VT</t>
  </si>
  <si>
    <t>BERNARDI ANTONELLA</t>
  </si>
  <si>
    <t>CORSO CLIL</t>
  </si>
  <si>
    <t>Att. Ricerca università</t>
  </si>
  <si>
    <t>PELLEGRINI ELISABETTA</t>
  </si>
  <si>
    <t>I.C. VASANELLO</t>
  </si>
  <si>
    <t>TFA A037</t>
  </si>
  <si>
    <t>RICCI SIMONA</t>
  </si>
  <si>
    <t>I.C. NEPI</t>
  </si>
  <si>
    <t>BUZZI ELISA</t>
  </si>
  <si>
    <t>I.C. TUSCANIA</t>
  </si>
  <si>
    <t>BANNETTA ALESSIA</t>
  </si>
  <si>
    <t>neo imm. Ruolo</t>
  </si>
  <si>
    <t>FILESI ROSITA</t>
  </si>
  <si>
    <t>FALCO ADA M. ROSARIA</t>
  </si>
  <si>
    <t>PERUGI ELISABETTA</t>
  </si>
  <si>
    <t>BANCO ANGELA</t>
  </si>
  <si>
    <t>POLI ANNA</t>
  </si>
  <si>
    <t>BARBONI DANIELE</t>
  </si>
  <si>
    <t>neo imm.Ruolo</t>
  </si>
  <si>
    <t>PAZZETTA DIANA</t>
  </si>
  <si>
    <t>TRASARTI ELISABETTA</t>
  </si>
  <si>
    <t>ACHILLI MASSIMO</t>
  </si>
  <si>
    <t xml:space="preserve">TFA </t>
  </si>
  <si>
    <t>NOVELLI CLAUDIA</t>
  </si>
  <si>
    <t>MORONI ANNA</t>
  </si>
  <si>
    <t>I.C. SUTRI</t>
  </si>
  <si>
    <t>MONFELI ALESSANDRA</t>
  </si>
  <si>
    <t>FIDANI SIMONA</t>
  </si>
  <si>
    <t>BASELICE MARIANNA</t>
  </si>
  <si>
    <t>CRESCENTINI PAOLA</t>
  </si>
  <si>
    <t>RIGANATI FRANCESCA</t>
  </si>
  <si>
    <t>ECDL</t>
  </si>
  <si>
    <t>corso LIS</t>
  </si>
  <si>
    <t>CAPEZZONE ALESSANDRA</t>
  </si>
  <si>
    <t>I.C. BASSANO ROMANO</t>
  </si>
  <si>
    <t>FRACASSA ROBERTA</t>
  </si>
  <si>
    <t>MARIANO GIOVANNINI C.</t>
  </si>
  <si>
    <t>AGNITELLI LAURA</t>
  </si>
  <si>
    <t>CAPECE ANGELA</t>
  </si>
  <si>
    <t>Corso non previsto dal CCRI 6/11/2013</t>
  </si>
  <si>
    <t>Manca iscrizione al corso di studi prescelto ex art. 4 lett. b) CCRI 6/11/2014</t>
  </si>
  <si>
    <t>Manca contratto fino al termine dell'anno scolastico ex art. 1 CCRI 6/11/2013</t>
  </si>
  <si>
    <t>specializzaz. sostegno doc. in esubero</t>
  </si>
  <si>
    <t>BARRO SILVANA</t>
  </si>
  <si>
    <t>PESCIAROLI GABRIELA</t>
  </si>
  <si>
    <t>NARDI VALENTINA</t>
  </si>
  <si>
    <t>I.C. CANINO</t>
  </si>
  <si>
    <t>VENANZI SERENA</t>
  </si>
  <si>
    <t>I.O. ACQUAPENDENTE</t>
  </si>
  <si>
    <t>MENEGALDO M.GRAZIA</t>
  </si>
  <si>
    <t>N.D</t>
  </si>
  <si>
    <t>MAGALOTTI CATERINA</t>
  </si>
  <si>
    <t>TFA A043-50</t>
  </si>
  <si>
    <t>CRISANTI CLAUDIA</t>
  </si>
  <si>
    <t>TFA A345</t>
  </si>
  <si>
    <t>DORE AGNESE</t>
  </si>
  <si>
    <t>AFFUSO AGNESE MARIA</t>
  </si>
  <si>
    <t>I.C. SORIANO/Pio Fedi</t>
  </si>
  <si>
    <t>MODESTI ENRICA</t>
  </si>
  <si>
    <t>TFA A445-6</t>
  </si>
  <si>
    <t>PALANCA HAYDEE</t>
  </si>
  <si>
    <t>SCARELLI VERA</t>
  </si>
  <si>
    <t>CANNATA ROBERTO</t>
  </si>
  <si>
    <t>GALLI M. GIUSEPPINA</t>
  </si>
  <si>
    <t>PICUCCI ALESSANDRA</t>
  </si>
  <si>
    <t>TAURCHINI SARA</t>
  </si>
  <si>
    <t>TORTELLA BARBARA</t>
  </si>
  <si>
    <t>MILIA SIMONETTA</t>
  </si>
  <si>
    <t>CARRERA GUIDA</t>
  </si>
  <si>
    <t>SBARRA MARIA CHIARA</t>
  </si>
  <si>
    <t>SBORCHIA DOMENICA</t>
  </si>
  <si>
    <t>TFA A445-46</t>
  </si>
  <si>
    <t>3bis) TFA</t>
  </si>
  <si>
    <t>Quote non impegnate da redistribuire</t>
  </si>
  <si>
    <t>Redistribuzione quote non impegnate</t>
  </si>
  <si>
    <t>Contingenti post-redistribuzione</t>
  </si>
  <si>
    <t>CON RISERVA (in attesa di iscrizione)</t>
  </si>
  <si>
    <t>NR. ORE RESIDUE DA REDISTRIBUIRE</t>
  </si>
  <si>
    <t>NR. ORE PERMESSO DI STUDIO MAX CONCEDIBILI DAL DIRIGENTE SCOLASTICO</t>
  </si>
  <si>
    <t>Incremento beneficiari incapienti I° GRADO per redistribuzione ore</t>
  </si>
  <si>
    <t>LUZZI GIOVANNA</t>
  </si>
  <si>
    <t>OLIMPIERI PAOLA</t>
  </si>
  <si>
    <t>MANZO CONCETTA</t>
  </si>
  <si>
    <t>CEMPELLA</t>
  </si>
  <si>
    <t>SARA</t>
  </si>
  <si>
    <t>Arrotondamento ad esigenze ordini</t>
  </si>
  <si>
    <t>Bollettino di pagamento trasmesso il 6 febbraio 2015</t>
  </si>
  <si>
    <t>TFA A021</t>
  </si>
  <si>
    <t>RINUNCIA</t>
  </si>
  <si>
    <t>Rinuncia pervenuta in data 5 febbraio 2015</t>
  </si>
  <si>
    <t>Bollettino di pagamento trasmesso il 5 febbraio 2015</t>
  </si>
  <si>
    <t>Bollettino di pagamento trasmesso il 3 febbraio 2015</t>
  </si>
  <si>
    <t>Bollettino di pagamento trasmesso il 27 gennaio 2015</t>
  </si>
  <si>
    <t>Rinuncia pervenuta in data 2 febbraio 2015</t>
  </si>
  <si>
    <t>ROBUSTELLI MASSIMO</t>
  </si>
  <si>
    <t>Domanda spedita dalla scuola in data 28 gennaio 2015</t>
  </si>
  <si>
    <t>TODINI LUANA</t>
  </si>
  <si>
    <t>VENTRONE STEFANIA</t>
  </si>
  <si>
    <t>Manca contratto fino al termine dell'anno scolastico ex art. 1 CCRI 6/11/2013 - Domanda spedita dalla scuola in data 29 gennaio 2015</t>
  </si>
  <si>
    <t>AMATO DE SERPIS ROSA</t>
  </si>
  <si>
    <t>Bollettino di pagamento trasmesso il 28 gennio 2015</t>
  </si>
  <si>
    <t>PEPE GAETANO</t>
  </si>
  <si>
    <t>BATTISTI ITALA</t>
  </si>
  <si>
    <t>TFA A043-A050</t>
  </si>
  <si>
    <t>ANETRINI FRANCESCA</t>
  </si>
  <si>
    <t>OSAURI ANTONIA</t>
  </si>
  <si>
    <t>TFA A025-A028</t>
  </si>
  <si>
    <t>MAZZONI ENRICO</t>
  </si>
  <si>
    <t>TFA A031-A032</t>
  </si>
  <si>
    <t>Domanda spedita dalla scuola in data 30 gennaio 2015</t>
  </si>
  <si>
    <t>MEDORI MARIA LUCILLA</t>
  </si>
  <si>
    <t>MORICONE SIMONA</t>
  </si>
  <si>
    <t>Bollettino di pagamento trasmesso il 9 febbraio 2015</t>
  </si>
  <si>
    <t>PALLOTTA ANTONELLO</t>
  </si>
  <si>
    <t>I.S. MONTEFIASCONE</t>
  </si>
  <si>
    <t>Domanda pervenuta dalla scuola in data 2 febbraio 2015</t>
  </si>
  <si>
    <t>SOGGIU TIZIANA</t>
  </si>
  <si>
    <t>FEBBI PAOLO</t>
  </si>
  <si>
    <t>Domanda spedita dalla scuola il 21 gennaio 2015</t>
  </si>
  <si>
    <t>Bollettino di pagamento trasmesso il 10 febbraio 2015</t>
  </si>
  <si>
    <t>2108,33 ore riassegnate</t>
  </si>
  <si>
    <t>733,33 + 1183,33 + 225 = 2141,66 Ore residue Primaria, I e II Grado</t>
  </si>
  <si>
    <t>Bollettino di pagamento trasmesso il 12 febbraio 2014</t>
  </si>
  <si>
    <t>NOTE INTEGRAZIONE GRAD. PROVVISORIA / MOTIVO DI ESCLUSIONE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</si>
</sst>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847725</xdr:colOff>
      <xdr:row>44</xdr:row>
      <xdr:rowOff>66675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5819775" y="9210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41</xdr:row>
      <xdr:rowOff>66675</xdr:rowOff>
    </xdr:from>
    <xdr:ext cx="190500" cy="266700"/>
    <xdr:sp fLocksText="0">
      <xdr:nvSpPr>
        <xdr:cNvPr id="2" name="CasellaDiTesto 3"/>
        <xdr:cNvSpPr txBox="1">
          <a:spLocks noChangeArrowheads="1"/>
        </xdr:cNvSpPr>
      </xdr:nvSpPr>
      <xdr:spPr>
        <a:xfrm>
          <a:off x="5819775" y="8724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54</xdr:row>
      <xdr:rowOff>0</xdr:rowOff>
    </xdr:from>
    <xdr:ext cx="190500" cy="266700"/>
    <xdr:sp fLocksText="0">
      <xdr:nvSpPr>
        <xdr:cNvPr id="3" name="CasellaDiTesto 4"/>
        <xdr:cNvSpPr txBox="1">
          <a:spLocks noChangeArrowheads="1"/>
        </xdr:cNvSpPr>
      </xdr:nvSpPr>
      <xdr:spPr>
        <a:xfrm>
          <a:off x="5819775" y="10763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54</xdr:row>
      <xdr:rowOff>0</xdr:rowOff>
    </xdr:from>
    <xdr:ext cx="190500" cy="266700"/>
    <xdr:sp fLocksText="0">
      <xdr:nvSpPr>
        <xdr:cNvPr id="4" name="CasellaDiTesto 5"/>
        <xdr:cNvSpPr txBox="1">
          <a:spLocks noChangeArrowheads="1"/>
        </xdr:cNvSpPr>
      </xdr:nvSpPr>
      <xdr:spPr>
        <a:xfrm>
          <a:off x="5819775" y="10763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41</xdr:row>
      <xdr:rowOff>76200</xdr:rowOff>
    </xdr:from>
    <xdr:ext cx="190500" cy="266700"/>
    <xdr:sp fLocksText="0">
      <xdr:nvSpPr>
        <xdr:cNvPr id="5" name="CasellaDiTesto 6"/>
        <xdr:cNvSpPr txBox="1">
          <a:spLocks noChangeArrowheads="1"/>
        </xdr:cNvSpPr>
      </xdr:nvSpPr>
      <xdr:spPr>
        <a:xfrm>
          <a:off x="5819775" y="8734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41</xdr:row>
      <xdr:rowOff>76200</xdr:rowOff>
    </xdr:from>
    <xdr:ext cx="190500" cy="266700"/>
    <xdr:sp fLocksText="0">
      <xdr:nvSpPr>
        <xdr:cNvPr id="6" name="CasellaDiTesto 7"/>
        <xdr:cNvSpPr txBox="1">
          <a:spLocks noChangeArrowheads="1"/>
        </xdr:cNvSpPr>
      </xdr:nvSpPr>
      <xdr:spPr>
        <a:xfrm>
          <a:off x="5819775" y="8734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41</xdr:row>
      <xdr:rowOff>76200</xdr:rowOff>
    </xdr:from>
    <xdr:ext cx="190500" cy="266700"/>
    <xdr:sp fLocksText="0">
      <xdr:nvSpPr>
        <xdr:cNvPr id="7" name="CasellaDiTesto 8"/>
        <xdr:cNvSpPr txBox="1">
          <a:spLocks noChangeArrowheads="1"/>
        </xdr:cNvSpPr>
      </xdr:nvSpPr>
      <xdr:spPr>
        <a:xfrm>
          <a:off x="5819775" y="87344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1</xdr:row>
      <xdr:rowOff>85725</xdr:rowOff>
    </xdr:from>
    <xdr:ext cx="190500" cy="266700"/>
    <xdr:sp fLocksText="0">
      <xdr:nvSpPr>
        <xdr:cNvPr id="8" name="CasellaDiTesto 9"/>
        <xdr:cNvSpPr txBox="1">
          <a:spLocks noChangeArrowheads="1"/>
        </xdr:cNvSpPr>
      </xdr:nvSpPr>
      <xdr:spPr>
        <a:xfrm>
          <a:off x="5819775" y="1381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3</xdr:row>
      <xdr:rowOff>85725</xdr:rowOff>
    </xdr:from>
    <xdr:ext cx="190500" cy="266700"/>
    <xdr:sp fLocksText="0">
      <xdr:nvSpPr>
        <xdr:cNvPr id="9" name="CasellaDiTesto 10"/>
        <xdr:cNvSpPr txBox="1">
          <a:spLocks noChangeArrowheads="1"/>
        </xdr:cNvSpPr>
      </xdr:nvSpPr>
      <xdr:spPr>
        <a:xfrm>
          <a:off x="5819775" y="176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58</xdr:row>
      <xdr:rowOff>0</xdr:rowOff>
    </xdr:from>
    <xdr:ext cx="190500" cy="266700"/>
    <xdr:sp fLocksText="0">
      <xdr:nvSpPr>
        <xdr:cNvPr id="10" name="CasellaDiTesto 11"/>
        <xdr:cNvSpPr txBox="1">
          <a:spLocks noChangeArrowheads="1"/>
        </xdr:cNvSpPr>
      </xdr:nvSpPr>
      <xdr:spPr>
        <a:xfrm>
          <a:off x="5819775" y="11410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58</xdr:row>
      <xdr:rowOff>0</xdr:rowOff>
    </xdr:from>
    <xdr:ext cx="190500" cy="266700"/>
    <xdr:sp fLocksText="0">
      <xdr:nvSpPr>
        <xdr:cNvPr id="11" name="CasellaDiTesto 12"/>
        <xdr:cNvSpPr txBox="1">
          <a:spLocks noChangeArrowheads="1"/>
        </xdr:cNvSpPr>
      </xdr:nvSpPr>
      <xdr:spPr>
        <a:xfrm>
          <a:off x="5819775" y="11410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50</xdr:row>
      <xdr:rowOff>0</xdr:rowOff>
    </xdr:from>
    <xdr:ext cx="190500" cy="266700"/>
    <xdr:sp fLocksText="0">
      <xdr:nvSpPr>
        <xdr:cNvPr id="12" name="CasellaDiTesto 15"/>
        <xdr:cNvSpPr txBox="1">
          <a:spLocks noChangeArrowheads="1"/>
        </xdr:cNvSpPr>
      </xdr:nvSpPr>
      <xdr:spPr>
        <a:xfrm>
          <a:off x="5819775" y="1011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50</xdr:row>
      <xdr:rowOff>0</xdr:rowOff>
    </xdr:from>
    <xdr:ext cx="190500" cy="266700"/>
    <xdr:sp fLocksText="0">
      <xdr:nvSpPr>
        <xdr:cNvPr id="13" name="CasellaDiTesto 16"/>
        <xdr:cNvSpPr txBox="1">
          <a:spLocks noChangeArrowheads="1"/>
        </xdr:cNvSpPr>
      </xdr:nvSpPr>
      <xdr:spPr>
        <a:xfrm>
          <a:off x="5819775" y="1011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</xdr:row>
      <xdr:rowOff>85725</xdr:rowOff>
    </xdr:from>
    <xdr:ext cx="190500" cy="257175"/>
    <xdr:sp fLocksText="0">
      <xdr:nvSpPr>
        <xdr:cNvPr id="14" name="CasellaDiTesto 14"/>
        <xdr:cNvSpPr txBox="1">
          <a:spLocks noChangeArrowheads="1"/>
        </xdr:cNvSpPr>
      </xdr:nvSpPr>
      <xdr:spPr>
        <a:xfrm>
          <a:off x="5819775" y="1571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22</xdr:row>
      <xdr:rowOff>0</xdr:rowOff>
    </xdr:from>
    <xdr:ext cx="190500" cy="266700"/>
    <xdr:sp fLocksText="0">
      <xdr:nvSpPr>
        <xdr:cNvPr id="15" name="CasellaDiTesto 17"/>
        <xdr:cNvSpPr txBox="1">
          <a:spLocks noChangeArrowheads="1"/>
        </xdr:cNvSpPr>
      </xdr:nvSpPr>
      <xdr:spPr>
        <a:xfrm>
          <a:off x="5819775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22</xdr:row>
      <xdr:rowOff>0</xdr:rowOff>
    </xdr:from>
    <xdr:ext cx="190500" cy="266700"/>
    <xdr:sp fLocksText="0">
      <xdr:nvSpPr>
        <xdr:cNvPr id="16" name="CasellaDiTesto 18"/>
        <xdr:cNvSpPr txBox="1">
          <a:spLocks noChangeArrowheads="1"/>
        </xdr:cNvSpPr>
      </xdr:nvSpPr>
      <xdr:spPr>
        <a:xfrm>
          <a:off x="5819775" y="529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0.28125" style="0" customWidth="1"/>
    <col min="2" max="3" width="7.421875" style="0" customWidth="1"/>
    <col min="4" max="4" width="7.421875" style="46" customWidth="1"/>
    <col min="5" max="6" width="7.421875" style="0" customWidth="1"/>
    <col min="7" max="7" width="7.421875" style="46" customWidth="1"/>
    <col min="8" max="9" width="7.421875" style="0" customWidth="1"/>
    <col min="10" max="10" width="7.421875" style="46" customWidth="1"/>
    <col min="11" max="12" width="7.421875" style="0" customWidth="1"/>
    <col min="13" max="13" width="7.421875" style="46" customWidth="1"/>
    <col min="14" max="15" width="7.421875" style="0" customWidth="1"/>
    <col min="16" max="16" width="7.421875" style="46" customWidth="1"/>
    <col min="17" max="17" width="9.140625" style="44" customWidth="1"/>
  </cols>
  <sheetData>
    <row r="1" spans="2:17" ht="12.75">
      <c r="B1" s="125" t="s">
        <v>16</v>
      </c>
      <c r="C1" s="125"/>
      <c r="D1" s="125"/>
      <c r="E1" s="125" t="s">
        <v>17</v>
      </c>
      <c r="F1" s="125"/>
      <c r="G1" s="125"/>
      <c r="H1" s="125" t="s">
        <v>18</v>
      </c>
      <c r="I1" s="125"/>
      <c r="J1" s="125"/>
      <c r="K1" s="125" t="s">
        <v>19</v>
      </c>
      <c r="L1" s="125"/>
      <c r="M1" s="125"/>
      <c r="N1" s="125" t="s">
        <v>20</v>
      </c>
      <c r="O1" s="125"/>
      <c r="P1" s="125"/>
      <c r="Q1" s="126" t="s">
        <v>22</v>
      </c>
    </row>
    <row r="2" spans="2:17" ht="51">
      <c r="B2" s="1" t="s">
        <v>2</v>
      </c>
      <c r="C2" s="1" t="s">
        <v>3</v>
      </c>
      <c r="D2" s="23" t="s">
        <v>21</v>
      </c>
      <c r="E2" s="1" t="s">
        <v>2</v>
      </c>
      <c r="F2" s="1" t="s">
        <v>3</v>
      </c>
      <c r="G2" s="23" t="s">
        <v>21</v>
      </c>
      <c r="H2" s="1" t="s">
        <v>2</v>
      </c>
      <c r="I2" s="1" t="s">
        <v>3</v>
      </c>
      <c r="J2" s="23" t="s">
        <v>21</v>
      </c>
      <c r="K2" s="1" t="s">
        <v>2</v>
      </c>
      <c r="L2" s="1" t="s">
        <v>3</v>
      </c>
      <c r="M2" s="23" t="s">
        <v>21</v>
      </c>
      <c r="N2" s="1" t="s">
        <v>2</v>
      </c>
      <c r="O2" s="1" t="s">
        <v>3</v>
      </c>
      <c r="P2" s="23" t="s">
        <v>21</v>
      </c>
      <c r="Q2" s="126"/>
    </row>
    <row r="3" spans="1:17" s="11" customFormat="1" ht="15">
      <c r="A3" s="2" t="s">
        <v>9</v>
      </c>
      <c r="B3" s="39"/>
      <c r="C3" s="39"/>
      <c r="D3" s="14">
        <f aca="true" t="shared" si="0" ref="D3:D9">B3+C3</f>
        <v>0</v>
      </c>
      <c r="G3" s="14">
        <f aca="true" t="shared" si="1" ref="G3:G9">E3+F3</f>
        <v>0</v>
      </c>
      <c r="H3" s="39"/>
      <c r="I3" s="39"/>
      <c r="J3" s="14">
        <f aca="true" t="shared" si="2" ref="J3:J9">H3+I3</f>
        <v>0</v>
      </c>
      <c r="K3" s="39">
        <v>8</v>
      </c>
      <c r="L3" s="39"/>
      <c r="M3" s="27">
        <f aca="true" t="shared" si="3" ref="M3:M9">K3+L3</f>
        <v>8</v>
      </c>
      <c r="N3" s="39"/>
      <c r="P3" s="14">
        <f aca="true" t="shared" si="4" ref="P3:P9">N3+O3</f>
        <v>0</v>
      </c>
      <c r="Q3" s="12">
        <f aca="true" t="shared" si="5" ref="Q3:Q9">D3+G3+J3+M3+P3</f>
        <v>8</v>
      </c>
    </row>
    <row r="4" spans="1:17" s="11" customFormat="1" ht="15">
      <c r="A4" s="3" t="s">
        <v>10</v>
      </c>
      <c r="B4" s="39">
        <v>3</v>
      </c>
      <c r="C4" s="39"/>
      <c r="D4" s="14">
        <f t="shared" si="0"/>
        <v>3</v>
      </c>
      <c r="E4" s="39">
        <v>10</v>
      </c>
      <c r="F4" s="39">
        <v>2</v>
      </c>
      <c r="G4" s="14">
        <f t="shared" si="1"/>
        <v>12</v>
      </c>
      <c r="H4" s="39">
        <v>1</v>
      </c>
      <c r="I4" s="39"/>
      <c r="J4" s="14">
        <f t="shared" si="2"/>
        <v>1</v>
      </c>
      <c r="K4" s="39">
        <v>1</v>
      </c>
      <c r="L4" s="39">
        <v>3</v>
      </c>
      <c r="M4" s="27">
        <f t="shared" si="3"/>
        <v>4</v>
      </c>
      <c r="N4" s="39">
        <v>7</v>
      </c>
      <c r="P4" s="14">
        <f t="shared" si="4"/>
        <v>7</v>
      </c>
      <c r="Q4" s="12">
        <f t="shared" si="5"/>
        <v>27</v>
      </c>
    </row>
    <row r="5" spans="1:17" s="11" customFormat="1" ht="15">
      <c r="A5" s="2" t="s">
        <v>11</v>
      </c>
      <c r="B5" s="39"/>
      <c r="C5" s="39"/>
      <c r="D5" s="14">
        <f t="shared" si="0"/>
        <v>0</v>
      </c>
      <c r="E5" s="39"/>
      <c r="F5" s="39"/>
      <c r="G5" s="14">
        <f t="shared" si="1"/>
        <v>0</v>
      </c>
      <c r="H5" s="39">
        <v>1</v>
      </c>
      <c r="I5" s="39">
        <v>2</v>
      </c>
      <c r="J5" s="14">
        <f t="shared" si="2"/>
        <v>3</v>
      </c>
      <c r="K5" s="39"/>
      <c r="L5" s="39">
        <v>1</v>
      </c>
      <c r="M5" s="27">
        <f t="shared" si="3"/>
        <v>1</v>
      </c>
      <c r="N5" s="39"/>
      <c r="P5" s="14">
        <f t="shared" si="4"/>
        <v>0</v>
      </c>
      <c r="Q5" s="12">
        <f t="shared" si="5"/>
        <v>4</v>
      </c>
    </row>
    <row r="6" spans="1:17" s="11" customFormat="1" ht="15">
      <c r="A6" s="2" t="s">
        <v>299</v>
      </c>
      <c r="B6" s="39"/>
      <c r="C6" s="39">
        <v>4</v>
      </c>
      <c r="D6" s="14">
        <f t="shared" si="0"/>
        <v>4</v>
      </c>
      <c r="E6" s="39">
        <v>4</v>
      </c>
      <c r="F6" s="39">
        <v>12</v>
      </c>
      <c r="G6" s="14">
        <f t="shared" si="1"/>
        <v>16</v>
      </c>
      <c r="H6" s="39">
        <v>2</v>
      </c>
      <c r="I6" s="39">
        <v>31</v>
      </c>
      <c r="J6" s="14">
        <f t="shared" si="2"/>
        <v>33</v>
      </c>
      <c r="K6" s="39">
        <v>1</v>
      </c>
      <c r="L6" s="39">
        <v>28</v>
      </c>
      <c r="M6" s="27">
        <f t="shared" si="3"/>
        <v>29</v>
      </c>
      <c r="N6" s="39">
        <v>1</v>
      </c>
      <c r="P6" s="14">
        <f t="shared" si="4"/>
        <v>1</v>
      </c>
      <c r="Q6" s="12">
        <f t="shared" si="5"/>
        <v>83</v>
      </c>
    </row>
    <row r="7" spans="1:17" s="11" customFormat="1" ht="15">
      <c r="A7" s="2" t="s">
        <v>12</v>
      </c>
      <c r="B7" s="39">
        <v>2</v>
      </c>
      <c r="C7" s="39"/>
      <c r="D7" s="14">
        <f t="shared" si="0"/>
        <v>2</v>
      </c>
      <c r="E7" s="39">
        <v>8</v>
      </c>
      <c r="F7" s="39">
        <v>5</v>
      </c>
      <c r="G7" s="14">
        <f t="shared" si="1"/>
        <v>13</v>
      </c>
      <c r="H7" s="39">
        <v>5</v>
      </c>
      <c r="I7" s="39">
        <v>4</v>
      </c>
      <c r="J7" s="14">
        <f t="shared" si="2"/>
        <v>9</v>
      </c>
      <c r="K7" s="39">
        <v>4</v>
      </c>
      <c r="L7" s="39"/>
      <c r="M7" s="27">
        <f t="shared" si="3"/>
        <v>4</v>
      </c>
      <c r="N7" s="39"/>
      <c r="P7" s="14">
        <f t="shared" si="4"/>
        <v>0</v>
      </c>
      <c r="Q7" s="12">
        <f t="shared" si="5"/>
        <v>28</v>
      </c>
    </row>
    <row r="8" spans="1:17" s="11" customFormat="1" ht="15">
      <c r="A8" s="2" t="s">
        <v>13</v>
      </c>
      <c r="B8" s="39"/>
      <c r="C8" s="39"/>
      <c r="D8" s="14">
        <f t="shared" si="0"/>
        <v>0</v>
      </c>
      <c r="E8" s="39">
        <v>2</v>
      </c>
      <c r="F8" s="39">
        <v>2</v>
      </c>
      <c r="G8" s="14">
        <f t="shared" si="1"/>
        <v>4</v>
      </c>
      <c r="H8" s="39">
        <v>1</v>
      </c>
      <c r="I8" s="39">
        <v>1</v>
      </c>
      <c r="J8" s="14">
        <f t="shared" si="2"/>
        <v>2</v>
      </c>
      <c r="K8" s="39">
        <v>1</v>
      </c>
      <c r="L8" s="39"/>
      <c r="M8" s="27">
        <f t="shared" si="3"/>
        <v>1</v>
      </c>
      <c r="N8" s="39"/>
      <c r="P8" s="14">
        <f t="shared" si="4"/>
        <v>0</v>
      </c>
      <c r="Q8" s="12">
        <f t="shared" si="5"/>
        <v>7</v>
      </c>
    </row>
    <row r="9" spans="1:17" s="11" customFormat="1" ht="15">
      <c r="A9" s="2" t="s">
        <v>28</v>
      </c>
      <c r="B9" s="39"/>
      <c r="C9" s="39"/>
      <c r="D9" s="14">
        <f t="shared" si="0"/>
        <v>0</v>
      </c>
      <c r="E9" s="39"/>
      <c r="F9" s="39">
        <v>1</v>
      </c>
      <c r="G9" s="14">
        <f t="shared" si="1"/>
        <v>1</v>
      </c>
      <c r="H9" s="39"/>
      <c r="I9" s="39">
        <v>9</v>
      </c>
      <c r="J9" s="14">
        <f t="shared" si="2"/>
        <v>9</v>
      </c>
      <c r="K9" s="39">
        <v>2</v>
      </c>
      <c r="L9" s="39">
        <v>5</v>
      </c>
      <c r="M9" s="27">
        <f t="shared" si="3"/>
        <v>7</v>
      </c>
      <c r="N9" s="39"/>
      <c r="P9" s="14">
        <f t="shared" si="4"/>
        <v>0</v>
      </c>
      <c r="Q9" s="12">
        <f t="shared" si="5"/>
        <v>17</v>
      </c>
    </row>
    <row r="10" spans="1:17" s="39" customFormat="1" ht="18">
      <c r="A10" s="47" t="s">
        <v>29</v>
      </c>
      <c r="B10" s="42">
        <f aca="true" t="shared" si="6" ref="B10:M10">SUM(B3:B9)</f>
        <v>5</v>
      </c>
      <c r="C10" s="42">
        <f t="shared" si="6"/>
        <v>4</v>
      </c>
      <c r="D10" s="45">
        <f t="shared" si="6"/>
        <v>9</v>
      </c>
      <c r="E10" s="42">
        <f t="shared" si="6"/>
        <v>24</v>
      </c>
      <c r="F10" s="42">
        <f t="shared" si="6"/>
        <v>22</v>
      </c>
      <c r="G10" s="45">
        <f t="shared" si="6"/>
        <v>46</v>
      </c>
      <c r="H10" s="42">
        <f t="shared" si="6"/>
        <v>10</v>
      </c>
      <c r="I10" s="42">
        <f t="shared" si="6"/>
        <v>47</v>
      </c>
      <c r="J10" s="45">
        <f t="shared" si="6"/>
        <v>57</v>
      </c>
      <c r="K10" s="42">
        <f t="shared" si="6"/>
        <v>17</v>
      </c>
      <c r="L10" s="42">
        <f t="shared" si="6"/>
        <v>37</v>
      </c>
      <c r="M10" s="45">
        <f t="shared" si="6"/>
        <v>54</v>
      </c>
      <c r="N10" s="42">
        <f>SUM(N3:N9)</f>
        <v>8</v>
      </c>
      <c r="O10" s="42">
        <f>SUM(O3:O8)</f>
        <v>0</v>
      </c>
      <c r="P10" s="45">
        <f>SUM(P3:P9)</f>
        <v>8</v>
      </c>
      <c r="Q10" s="43">
        <f>SUM(Q3:Q9)</f>
        <v>174</v>
      </c>
    </row>
    <row r="11" spans="1:17" ht="15">
      <c r="A11" s="15" t="s">
        <v>23</v>
      </c>
      <c r="C11" s="13"/>
      <c r="D11" s="46">
        <v>17</v>
      </c>
      <c r="G11" s="46">
        <v>30</v>
      </c>
      <c r="I11" s="13"/>
      <c r="J11" s="46">
        <v>21</v>
      </c>
      <c r="M11" s="46">
        <v>32</v>
      </c>
      <c r="P11" s="46">
        <v>30</v>
      </c>
      <c r="Q11" s="12">
        <f>D11+G11+J11+M11+P11</f>
        <v>130</v>
      </c>
    </row>
    <row r="12" spans="1:17" s="11" customFormat="1" ht="15">
      <c r="A12" s="15" t="s">
        <v>25</v>
      </c>
      <c r="D12" s="42">
        <v>9</v>
      </c>
      <c r="G12" s="42">
        <v>44</v>
      </c>
      <c r="J12" s="42">
        <v>47</v>
      </c>
      <c r="M12" s="42">
        <v>38</v>
      </c>
      <c r="P12" s="42">
        <v>8</v>
      </c>
      <c r="Q12" s="12">
        <f>D12+G12+J12+M12+P12</f>
        <v>146</v>
      </c>
    </row>
    <row r="13" spans="1:17" ht="15">
      <c r="A13" s="15" t="s">
        <v>300</v>
      </c>
      <c r="D13" s="39">
        <f>D11-D12</f>
        <v>8</v>
      </c>
      <c r="E13" s="39"/>
      <c r="F13" s="39"/>
      <c r="G13" s="39">
        <v>0</v>
      </c>
      <c r="H13" s="39"/>
      <c r="I13" s="39"/>
      <c r="J13" s="39">
        <v>0</v>
      </c>
      <c r="K13" s="39"/>
      <c r="L13" s="39"/>
      <c r="M13" s="39">
        <v>0</v>
      </c>
      <c r="N13" s="39"/>
      <c r="O13" s="39"/>
      <c r="P13" s="39">
        <f>P11-P12</f>
        <v>22</v>
      </c>
      <c r="Q13" s="12">
        <f>D13+G13+J13+M13+P13</f>
        <v>30</v>
      </c>
    </row>
    <row r="14" spans="1:17" ht="12.75">
      <c r="A14" t="s">
        <v>301</v>
      </c>
      <c r="C14" s="75"/>
      <c r="D14" s="75"/>
      <c r="E14" s="75"/>
      <c r="F14" s="75"/>
      <c r="G14" s="75">
        <f>30/(G11+J11+M11)*G11</f>
        <v>10.843373493975903</v>
      </c>
      <c r="H14" s="75"/>
      <c r="I14" s="75"/>
      <c r="J14" s="75">
        <f>30/(G11+J11+M11)*J11</f>
        <v>7.590361445783133</v>
      </c>
      <c r="K14" s="75"/>
      <c r="L14" s="75"/>
      <c r="M14" s="75">
        <f>30/(J11+M11+P11)*M11</f>
        <v>11.566265060240964</v>
      </c>
      <c r="N14" s="75"/>
      <c r="O14" s="75"/>
      <c r="Q14" s="75">
        <f>D14+G14+J14+M14</f>
        <v>30</v>
      </c>
    </row>
    <row r="15" spans="1:17" ht="12.75">
      <c r="A15" s="39" t="s">
        <v>312</v>
      </c>
      <c r="D15" s="39"/>
      <c r="G15" s="39">
        <v>14</v>
      </c>
      <c r="J15" s="39">
        <v>10</v>
      </c>
      <c r="M15" s="39">
        <v>6</v>
      </c>
      <c r="Q15" s="39">
        <f>D15+G15+J15+M15</f>
        <v>30</v>
      </c>
    </row>
    <row r="16" spans="1:17" ht="18">
      <c r="A16" t="s">
        <v>302</v>
      </c>
      <c r="B16" s="42"/>
      <c r="C16" s="42"/>
      <c r="D16" s="76">
        <v>9</v>
      </c>
      <c r="E16" s="42"/>
      <c r="F16" s="42"/>
      <c r="G16" s="76">
        <f>G11+G15</f>
        <v>44</v>
      </c>
      <c r="H16" s="42"/>
      <c r="I16" s="42"/>
      <c r="J16" s="76">
        <f>J11+J15</f>
        <v>31</v>
      </c>
      <c r="K16" s="42"/>
      <c r="L16" s="42"/>
      <c r="M16" s="76">
        <f>M11+M15</f>
        <v>38</v>
      </c>
      <c r="N16" s="42"/>
      <c r="O16" s="42"/>
      <c r="P16" s="76">
        <v>8</v>
      </c>
      <c r="Q16" s="77">
        <f>D16+G16+J16+M16+P16</f>
        <v>130</v>
      </c>
    </row>
    <row r="17" spans="1:17" ht="15.75">
      <c r="A17" s="39" t="s">
        <v>306</v>
      </c>
      <c r="D17" s="39"/>
      <c r="G17" s="39"/>
      <c r="J17" s="76">
        <v>16</v>
      </c>
      <c r="M17" s="39"/>
      <c r="P17" s="39"/>
      <c r="Q17" s="39"/>
    </row>
    <row r="18" spans="1:17" ht="12.75">
      <c r="A18" s="123"/>
      <c r="D18" s="39"/>
      <c r="G18" s="39"/>
      <c r="J18" s="39"/>
      <c r="M18" s="39"/>
      <c r="P18" s="39"/>
      <c r="Q18" s="39"/>
    </row>
    <row r="19" spans="1:17" ht="12.75">
      <c r="A19" s="124"/>
      <c r="D19" s="39"/>
      <c r="G19" s="39"/>
      <c r="J19" s="39"/>
      <c r="M19" s="39"/>
      <c r="P19" s="39"/>
      <c r="Q19" s="37"/>
    </row>
  </sheetData>
  <sheetProtection/>
  <mergeCells count="7">
    <mergeCell ref="A18:A19"/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9.140625" style="4" customWidth="1"/>
    <col min="2" max="2" width="22.421875" style="0" customWidth="1"/>
    <col min="3" max="3" width="21.421875" style="0" customWidth="1"/>
    <col min="4" max="4" width="19.140625" style="0" customWidth="1"/>
    <col min="5" max="5" width="19.7109375" style="0" customWidth="1"/>
    <col min="6" max="6" width="13.57421875" style="0" customWidth="1"/>
    <col min="7" max="7" width="16.00390625" style="4" customWidth="1"/>
    <col min="8" max="8" width="10.7109375" style="4" customWidth="1"/>
    <col min="9" max="9" width="11.421875" style="4" customWidth="1"/>
    <col min="10" max="10" width="14.28125" style="4" customWidth="1"/>
    <col min="11" max="13" width="12.7109375" style="4" customWidth="1"/>
    <col min="14" max="14" width="23.28125" style="0" customWidth="1"/>
  </cols>
  <sheetData>
    <row r="1" spans="2:14" s="1" customFormat="1" ht="138" customHeight="1">
      <c r="B1" s="1" t="s">
        <v>0</v>
      </c>
      <c r="C1" s="1" t="s">
        <v>14</v>
      </c>
      <c r="D1" s="1" t="s">
        <v>1</v>
      </c>
      <c r="E1" s="1" t="s">
        <v>4</v>
      </c>
      <c r="F1" s="1" t="s">
        <v>30</v>
      </c>
      <c r="G1" s="1" t="s">
        <v>27</v>
      </c>
      <c r="H1" s="1" t="s">
        <v>5</v>
      </c>
      <c r="I1" s="1" t="s">
        <v>7</v>
      </c>
      <c r="J1" s="1" t="s">
        <v>8</v>
      </c>
      <c r="K1" s="1" t="s">
        <v>15</v>
      </c>
      <c r="L1" s="89" t="s">
        <v>305</v>
      </c>
      <c r="M1" s="90" t="s">
        <v>304</v>
      </c>
      <c r="N1" s="1" t="s">
        <v>350</v>
      </c>
    </row>
    <row r="2" spans="1:13" s="7" customFormat="1" ht="15">
      <c r="A2" s="34">
        <v>1</v>
      </c>
      <c r="B2" s="60" t="s">
        <v>233</v>
      </c>
      <c r="C2" s="60" t="s">
        <v>234</v>
      </c>
      <c r="D2" s="3" t="s">
        <v>51</v>
      </c>
      <c r="E2" s="8" t="s">
        <v>32</v>
      </c>
      <c r="F2" s="22" t="s">
        <v>39</v>
      </c>
      <c r="G2" s="6">
        <v>6</v>
      </c>
      <c r="H2" s="9">
        <v>31412</v>
      </c>
      <c r="I2" s="32" t="s">
        <v>35</v>
      </c>
      <c r="J2" s="32" t="s">
        <v>35</v>
      </c>
      <c r="K2" s="32">
        <v>20.5</v>
      </c>
      <c r="L2" s="4">
        <f>150*K2/25</f>
        <v>123</v>
      </c>
      <c r="M2" s="4">
        <f>150-L2</f>
        <v>27</v>
      </c>
    </row>
    <row r="3" spans="1:13" ht="15">
      <c r="A3" s="33">
        <v>2</v>
      </c>
      <c r="B3" s="60" t="s">
        <v>136</v>
      </c>
      <c r="C3" s="60" t="s">
        <v>137</v>
      </c>
      <c r="D3" s="8" t="s">
        <v>47</v>
      </c>
      <c r="E3" s="8" t="s">
        <v>135</v>
      </c>
      <c r="F3" s="40" t="s">
        <v>303</v>
      </c>
      <c r="G3" s="4">
        <v>6</v>
      </c>
      <c r="H3" s="5">
        <v>27130</v>
      </c>
      <c r="I3" s="38" t="s">
        <v>35</v>
      </c>
      <c r="K3" s="4">
        <v>25</v>
      </c>
      <c r="L3" s="4">
        <f aca="true" t="shared" si="0" ref="L3:L10">150*K3/25</f>
        <v>150</v>
      </c>
      <c r="M3" s="4">
        <f aca="true" t="shared" si="1" ref="M3:M10">150-L3</f>
        <v>0</v>
      </c>
    </row>
    <row r="4" spans="1:14" s="7" customFormat="1" ht="15">
      <c r="A4" s="34">
        <v>3</v>
      </c>
      <c r="B4" s="60" t="s">
        <v>293</v>
      </c>
      <c r="C4" s="60" t="s">
        <v>234</v>
      </c>
      <c r="D4" s="8" t="s">
        <v>47</v>
      </c>
      <c r="E4" s="22" t="s">
        <v>135</v>
      </c>
      <c r="G4" s="6">
        <v>5</v>
      </c>
      <c r="H4" s="9">
        <v>27923</v>
      </c>
      <c r="I4" s="6" t="s">
        <v>35</v>
      </c>
      <c r="J4" s="6"/>
      <c r="K4" s="6">
        <v>25</v>
      </c>
      <c r="L4" s="4">
        <f t="shared" si="0"/>
        <v>150</v>
      </c>
      <c r="M4" s="4">
        <f t="shared" si="1"/>
        <v>0</v>
      </c>
      <c r="N4" s="60"/>
    </row>
    <row r="5" spans="1:14" s="7" customFormat="1" ht="15">
      <c r="A5" s="33">
        <v>4</v>
      </c>
      <c r="B5" s="7" t="s">
        <v>138</v>
      </c>
      <c r="C5" s="7" t="s">
        <v>139</v>
      </c>
      <c r="D5" s="8" t="s">
        <v>47</v>
      </c>
      <c r="E5" s="22" t="s">
        <v>135</v>
      </c>
      <c r="G5" s="6">
        <v>5</v>
      </c>
      <c r="H5" s="9">
        <v>25887</v>
      </c>
      <c r="I5" s="6" t="s">
        <v>48</v>
      </c>
      <c r="J5" s="6"/>
      <c r="K5" s="25">
        <v>12.5</v>
      </c>
      <c r="L5" s="4">
        <f t="shared" si="0"/>
        <v>75</v>
      </c>
      <c r="M5" s="4">
        <f t="shared" si="1"/>
        <v>75</v>
      </c>
      <c r="N5" s="60"/>
    </row>
    <row r="6" spans="1:14" s="7" customFormat="1" ht="15">
      <c r="A6" s="34">
        <v>5</v>
      </c>
      <c r="B6" s="7" t="s">
        <v>308</v>
      </c>
      <c r="C6" s="40" t="s">
        <v>108</v>
      </c>
      <c r="D6" s="8" t="s">
        <v>47</v>
      </c>
      <c r="E6" s="22" t="s">
        <v>135</v>
      </c>
      <c r="F6" s="40" t="s">
        <v>303</v>
      </c>
      <c r="G6" s="6" t="s">
        <v>119</v>
      </c>
      <c r="H6" s="9">
        <v>30071</v>
      </c>
      <c r="I6" s="6" t="s">
        <v>119</v>
      </c>
      <c r="J6" s="6"/>
      <c r="K6" s="25">
        <v>25</v>
      </c>
      <c r="L6" s="4">
        <f t="shared" si="0"/>
        <v>150</v>
      </c>
      <c r="M6" s="4">
        <f t="shared" si="1"/>
        <v>0</v>
      </c>
      <c r="N6" s="60"/>
    </row>
    <row r="7" spans="1:14" s="7" customFormat="1" ht="15">
      <c r="A7" s="33">
        <v>6</v>
      </c>
      <c r="B7" s="40" t="s">
        <v>294</v>
      </c>
      <c r="C7" s="40" t="s">
        <v>108</v>
      </c>
      <c r="D7" s="8" t="s">
        <v>51</v>
      </c>
      <c r="E7" s="22" t="s">
        <v>109</v>
      </c>
      <c r="G7" s="6">
        <v>13</v>
      </c>
      <c r="H7" s="9">
        <v>24449</v>
      </c>
      <c r="I7" s="6" t="s">
        <v>35</v>
      </c>
      <c r="J7" s="6"/>
      <c r="K7" s="20">
        <v>25</v>
      </c>
      <c r="L7" s="4">
        <f t="shared" si="0"/>
        <v>150</v>
      </c>
      <c r="M7" s="4">
        <f t="shared" si="1"/>
        <v>0</v>
      </c>
      <c r="N7" s="16"/>
    </row>
    <row r="8" spans="1:13" s="7" customFormat="1" ht="15">
      <c r="A8" s="34">
        <v>7</v>
      </c>
      <c r="B8" s="7" t="s">
        <v>31</v>
      </c>
      <c r="C8" s="7" t="s">
        <v>53</v>
      </c>
      <c r="D8" s="8" t="s">
        <v>51</v>
      </c>
      <c r="E8" s="22" t="s">
        <v>33</v>
      </c>
      <c r="F8" s="22"/>
      <c r="G8" s="6" t="s">
        <v>34</v>
      </c>
      <c r="H8" s="9">
        <v>32007</v>
      </c>
      <c r="I8" s="6" t="s">
        <v>35</v>
      </c>
      <c r="J8" s="6"/>
      <c r="K8" s="6">
        <v>25</v>
      </c>
      <c r="L8" s="4">
        <f t="shared" si="0"/>
        <v>150</v>
      </c>
      <c r="M8" s="4">
        <f t="shared" si="1"/>
        <v>0</v>
      </c>
    </row>
    <row r="9" spans="1:13" s="7" customFormat="1" ht="15">
      <c r="A9" s="33">
        <v>8</v>
      </c>
      <c r="B9" s="7" t="s">
        <v>100</v>
      </c>
      <c r="C9" s="7" t="s">
        <v>101</v>
      </c>
      <c r="D9" s="3" t="s">
        <v>51</v>
      </c>
      <c r="E9" s="8" t="s">
        <v>32</v>
      </c>
      <c r="F9" s="2" t="s">
        <v>44</v>
      </c>
      <c r="G9" s="6">
        <v>20</v>
      </c>
      <c r="H9" s="9">
        <v>24578</v>
      </c>
      <c r="I9" s="6" t="s">
        <v>35</v>
      </c>
      <c r="J9" s="6" t="s">
        <v>35</v>
      </c>
      <c r="K9" s="6">
        <v>25</v>
      </c>
      <c r="L9" s="4">
        <f t="shared" si="0"/>
        <v>150</v>
      </c>
      <c r="M9" s="4">
        <f t="shared" si="1"/>
        <v>0</v>
      </c>
    </row>
    <row r="10" spans="1:14" s="7" customFormat="1" ht="15">
      <c r="A10" s="34">
        <v>9</v>
      </c>
      <c r="B10" s="7" t="s">
        <v>130</v>
      </c>
      <c r="C10" s="7" t="s">
        <v>129</v>
      </c>
      <c r="D10" s="8" t="s">
        <v>51</v>
      </c>
      <c r="E10" s="8" t="s">
        <v>32</v>
      </c>
      <c r="F10" s="8" t="s">
        <v>44</v>
      </c>
      <c r="G10" s="32" t="s">
        <v>95</v>
      </c>
      <c r="H10" s="9">
        <v>28936</v>
      </c>
      <c r="I10" s="32" t="s">
        <v>48</v>
      </c>
      <c r="J10" s="32" t="s">
        <v>35</v>
      </c>
      <c r="K10" s="6">
        <v>25</v>
      </c>
      <c r="L10" s="4">
        <f t="shared" si="0"/>
        <v>150</v>
      </c>
      <c r="M10" s="4">
        <f t="shared" si="1"/>
        <v>0</v>
      </c>
      <c r="N10" s="16"/>
    </row>
    <row r="11" ht="12.75">
      <c r="M11" s="122">
        <f>SUM(M2:M10)</f>
        <v>102</v>
      </c>
    </row>
    <row r="14" spans="1:14" s="7" customFormat="1" ht="12.75">
      <c r="A14" s="6"/>
      <c r="D14" s="8"/>
      <c r="E14" s="22"/>
      <c r="G14" s="6"/>
      <c r="H14" s="9"/>
      <c r="I14" s="6"/>
      <c r="J14" s="6"/>
      <c r="K14" s="25"/>
      <c r="L14" s="25"/>
      <c r="M14" s="25"/>
      <c r="N14" s="16"/>
    </row>
    <row r="15" s="19" customFormat="1" ht="12.75">
      <c r="A15" s="25"/>
    </row>
    <row r="16" s="19" customFormat="1" ht="12.75">
      <c r="A16" s="20"/>
    </row>
    <row r="17" s="19" customFormat="1" ht="12.75">
      <c r="A17" s="20"/>
    </row>
    <row r="18" spans="1:13" s="19" customFormat="1" ht="12.75">
      <c r="A18" s="20"/>
      <c r="D18" s="17"/>
      <c r="E18" s="18"/>
      <c r="G18" s="20"/>
      <c r="H18" s="21"/>
      <c r="I18" s="20"/>
      <c r="J18" s="20"/>
      <c r="K18" s="20"/>
      <c r="L18" s="20"/>
      <c r="M18" s="20"/>
    </row>
    <row r="19" spans="1:14" s="7" customFormat="1" ht="12.75">
      <c r="A19" s="6"/>
      <c r="D19" s="8"/>
      <c r="E19" s="8"/>
      <c r="G19" s="6"/>
      <c r="H19" s="9"/>
      <c r="I19" s="6"/>
      <c r="J19" s="6"/>
      <c r="K19" s="6"/>
      <c r="L19" s="6"/>
      <c r="M19" s="6"/>
      <c r="N19" s="16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9" r:id="rId1"/>
  <headerFooter alignWithMargins="0">
    <oddHeader>&amp;CINFANZIA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8515625" style="24" customWidth="1"/>
    <col min="2" max="2" width="25.7109375" style="0" customWidth="1"/>
    <col min="3" max="3" width="22.57421875" style="0" customWidth="1"/>
    <col min="4" max="4" width="18.7109375" style="0" customWidth="1"/>
    <col min="5" max="5" width="19.8515625" style="0" customWidth="1"/>
    <col min="6" max="6" width="11.8515625" style="0" customWidth="1"/>
    <col min="7" max="7" width="15.57421875" style="4" customWidth="1"/>
    <col min="8" max="8" width="10.140625" style="4" customWidth="1"/>
    <col min="9" max="9" width="11.7109375" style="4" customWidth="1"/>
    <col min="10" max="10" width="14.421875" style="4" customWidth="1"/>
    <col min="11" max="13" width="12.7109375" style="4" customWidth="1"/>
    <col min="14" max="14" width="25.7109375" style="4" customWidth="1"/>
  </cols>
  <sheetData>
    <row r="1" spans="1:14" s="1" customFormat="1" ht="102">
      <c r="A1" s="23"/>
      <c r="B1" s="1" t="s">
        <v>0</v>
      </c>
      <c r="C1" s="1" t="s">
        <v>14</v>
      </c>
      <c r="D1" s="1" t="s">
        <v>1</v>
      </c>
      <c r="E1" s="1" t="s">
        <v>4</v>
      </c>
      <c r="F1" s="1" t="s">
        <v>30</v>
      </c>
      <c r="G1" s="1" t="s">
        <v>27</v>
      </c>
      <c r="H1" s="1" t="s">
        <v>5</v>
      </c>
      <c r="I1" s="1" t="s">
        <v>7</v>
      </c>
      <c r="J1" s="1" t="s">
        <v>8</v>
      </c>
      <c r="K1" s="1" t="s">
        <v>15</v>
      </c>
      <c r="L1" s="89" t="s">
        <v>305</v>
      </c>
      <c r="M1" s="90" t="s">
        <v>304</v>
      </c>
      <c r="N1" s="1" t="s">
        <v>350</v>
      </c>
    </row>
    <row r="2" spans="1:14" ht="15">
      <c r="A2" s="33">
        <v>1</v>
      </c>
      <c r="B2" s="39" t="s">
        <v>107</v>
      </c>
      <c r="C2" s="39" t="s">
        <v>105</v>
      </c>
      <c r="D2" s="28" t="s">
        <v>51</v>
      </c>
      <c r="E2" s="8" t="s">
        <v>32</v>
      </c>
      <c r="F2" s="2" t="s">
        <v>39</v>
      </c>
      <c r="G2" s="4">
        <v>36</v>
      </c>
      <c r="H2" s="5">
        <v>21229</v>
      </c>
      <c r="I2" s="4" t="s">
        <v>35</v>
      </c>
      <c r="J2" s="4" t="s">
        <v>35</v>
      </c>
      <c r="K2" s="4">
        <v>24</v>
      </c>
      <c r="L2" s="4">
        <f>150*K2/24</f>
        <v>150</v>
      </c>
      <c r="M2" s="4">
        <f>150-L2</f>
        <v>0</v>
      </c>
      <c r="N2" s="32"/>
    </row>
    <row r="3" spans="1:14" ht="15">
      <c r="A3" s="33">
        <v>2</v>
      </c>
      <c r="B3" s="39" t="s">
        <v>104</v>
      </c>
      <c r="C3" s="39" t="s">
        <v>105</v>
      </c>
      <c r="D3" s="28" t="s">
        <v>51</v>
      </c>
      <c r="E3" s="8" t="s">
        <v>32</v>
      </c>
      <c r="F3" s="2" t="s">
        <v>39</v>
      </c>
      <c r="G3" s="54">
        <v>30</v>
      </c>
      <c r="H3" s="58">
        <v>21989</v>
      </c>
      <c r="I3" s="54" t="s">
        <v>35</v>
      </c>
      <c r="J3" s="54" t="s">
        <v>35</v>
      </c>
      <c r="K3" s="54">
        <v>24</v>
      </c>
      <c r="L3" s="4">
        <f aca="true" t="shared" si="0" ref="L3:L45">150*K3/24</f>
        <v>150</v>
      </c>
      <c r="M3" s="4">
        <f aca="true" t="shared" si="1" ref="M3:M45">150-L3</f>
        <v>0</v>
      </c>
      <c r="N3" s="6"/>
    </row>
    <row r="4" spans="1:14" ht="15">
      <c r="A4" s="33">
        <v>3</v>
      </c>
      <c r="B4" s="39" t="s">
        <v>106</v>
      </c>
      <c r="C4" s="39" t="s">
        <v>105</v>
      </c>
      <c r="D4" s="28" t="s">
        <v>51</v>
      </c>
      <c r="E4" s="8" t="s">
        <v>32</v>
      </c>
      <c r="F4" s="2" t="s">
        <v>39</v>
      </c>
      <c r="G4" s="4">
        <v>21</v>
      </c>
      <c r="H4" s="5">
        <v>26456</v>
      </c>
      <c r="I4" s="4" t="s">
        <v>48</v>
      </c>
      <c r="J4" s="4" t="s">
        <v>35</v>
      </c>
      <c r="K4" s="4">
        <v>24</v>
      </c>
      <c r="L4" s="4">
        <f t="shared" si="0"/>
        <v>150</v>
      </c>
      <c r="M4" s="4">
        <f t="shared" si="1"/>
        <v>0</v>
      </c>
      <c r="N4" s="6"/>
    </row>
    <row r="5" spans="1:14" ht="15">
      <c r="A5" s="33">
        <v>4</v>
      </c>
      <c r="B5" s="39" t="s">
        <v>92</v>
      </c>
      <c r="C5" s="39" t="s">
        <v>93</v>
      </c>
      <c r="D5" s="28" t="s">
        <v>51</v>
      </c>
      <c r="E5" s="8" t="s">
        <v>32</v>
      </c>
      <c r="F5" s="2" t="s">
        <v>39</v>
      </c>
      <c r="G5" s="4">
        <v>19</v>
      </c>
      <c r="H5" s="5">
        <v>26532</v>
      </c>
      <c r="I5" s="4" t="s">
        <v>35</v>
      </c>
      <c r="J5" s="4" t="s">
        <v>75</v>
      </c>
      <c r="K5" s="4">
        <v>24</v>
      </c>
      <c r="L5" s="4">
        <f t="shared" si="0"/>
        <v>150</v>
      </c>
      <c r="M5" s="4">
        <f t="shared" si="1"/>
        <v>0</v>
      </c>
      <c r="N5" s="6"/>
    </row>
    <row r="6" spans="1:14" ht="15">
      <c r="A6" s="33">
        <v>5</v>
      </c>
      <c r="B6" t="s">
        <v>72</v>
      </c>
      <c r="C6" t="s">
        <v>73</v>
      </c>
      <c r="D6" s="3" t="s">
        <v>51</v>
      </c>
      <c r="E6" s="8" t="s">
        <v>32</v>
      </c>
      <c r="F6" s="2" t="s">
        <v>39</v>
      </c>
      <c r="G6" s="4">
        <v>16</v>
      </c>
      <c r="H6" s="5">
        <v>24618</v>
      </c>
      <c r="I6" s="4" t="s">
        <v>35</v>
      </c>
      <c r="J6" s="4" t="s">
        <v>35</v>
      </c>
      <c r="K6" s="4">
        <v>24</v>
      </c>
      <c r="L6" s="4">
        <f t="shared" si="0"/>
        <v>150</v>
      </c>
      <c r="M6" s="4">
        <f t="shared" si="1"/>
        <v>0</v>
      </c>
      <c r="N6" s="6"/>
    </row>
    <row r="7" spans="1:14" s="39" customFormat="1" ht="15">
      <c r="A7" s="33">
        <v>6</v>
      </c>
      <c r="B7" t="s">
        <v>40</v>
      </c>
      <c r="C7" t="s">
        <v>41</v>
      </c>
      <c r="D7" s="3" t="s">
        <v>51</v>
      </c>
      <c r="E7" s="8" t="s">
        <v>32</v>
      </c>
      <c r="F7" s="2" t="s">
        <v>39</v>
      </c>
      <c r="G7" s="4">
        <v>12</v>
      </c>
      <c r="H7" s="5">
        <v>24295</v>
      </c>
      <c r="I7" s="4" t="s">
        <v>35</v>
      </c>
      <c r="J7" s="4" t="s">
        <v>35</v>
      </c>
      <c r="K7" s="4">
        <v>24</v>
      </c>
      <c r="L7" s="4">
        <f t="shared" si="0"/>
        <v>150</v>
      </c>
      <c r="M7" s="4">
        <f t="shared" si="1"/>
        <v>0</v>
      </c>
      <c r="N7" s="4"/>
    </row>
    <row r="8" spans="1:14" ht="15">
      <c r="A8" s="33">
        <v>7</v>
      </c>
      <c r="B8" s="39" t="s">
        <v>276</v>
      </c>
      <c r="C8" s="39" t="s">
        <v>147</v>
      </c>
      <c r="D8" s="3" t="s">
        <v>51</v>
      </c>
      <c r="E8" s="3" t="s">
        <v>298</v>
      </c>
      <c r="F8" s="40" t="s">
        <v>303</v>
      </c>
      <c r="G8" s="38">
        <v>31</v>
      </c>
      <c r="H8" s="5">
        <v>23266</v>
      </c>
      <c r="I8" s="38" t="s">
        <v>35</v>
      </c>
      <c r="K8" s="4">
        <v>24</v>
      </c>
      <c r="L8" s="4">
        <f t="shared" si="0"/>
        <v>150</v>
      </c>
      <c r="M8" s="4">
        <f t="shared" si="1"/>
        <v>0</v>
      </c>
      <c r="N8" s="60"/>
    </row>
    <row r="9" spans="1:14" ht="15">
      <c r="A9" s="33">
        <v>8</v>
      </c>
      <c r="B9" s="40" t="s">
        <v>235</v>
      </c>
      <c r="C9" s="40" t="s">
        <v>236</v>
      </c>
      <c r="D9" s="3" t="s">
        <v>51</v>
      </c>
      <c r="E9" s="3" t="s">
        <v>135</v>
      </c>
      <c r="F9" s="74"/>
      <c r="G9" s="30">
        <v>22</v>
      </c>
      <c r="H9" s="31">
        <v>24956</v>
      </c>
      <c r="I9" s="38" t="s">
        <v>35</v>
      </c>
      <c r="K9" s="4">
        <v>24</v>
      </c>
      <c r="L9" s="4">
        <f t="shared" si="0"/>
        <v>150</v>
      </c>
      <c r="M9" s="4">
        <f t="shared" si="1"/>
        <v>0</v>
      </c>
      <c r="N9" s="60"/>
    </row>
    <row r="10" spans="1:14" ht="15">
      <c r="A10" s="33">
        <v>9</v>
      </c>
      <c r="B10" s="40" t="s">
        <v>260</v>
      </c>
      <c r="C10" s="40" t="s">
        <v>261</v>
      </c>
      <c r="D10" s="3" t="s">
        <v>51</v>
      </c>
      <c r="E10" s="3" t="s">
        <v>330</v>
      </c>
      <c r="F10" s="40" t="s">
        <v>303</v>
      </c>
      <c r="G10" s="30">
        <v>17</v>
      </c>
      <c r="H10" s="31">
        <v>25931</v>
      </c>
      <c r="I10" s="38" t="s">
        <v>35</v>
      </c>
      <c r="K10" s="4">
        <v>24</v>
      </c>
      <c r="L10" s="4">
        <f t="shared" si="0"/>
        <v>150</v>
      </c>
      <c r="M10" s="4">
        <f t="shared" si="1"/>
        <v>0</v>
      </c>
      <c r="N10" s="60"/>
    </row>
    <row r="11" spans="1:14" ht="15">
      <c r="A11" s="33">
        <v>10</v>
      </c>
      <c r="B11" s="40" t="s">
        <v>292</v>
      </c>
      <c r="C11" s="40" t="s">
        <v>234</v>
      </c>
      <c r="D11" s="3" t="s">
        <v>51</v>
      </c>
      <c r="E11" s="3" t="s">
        <v>135</v>
      </c>
      <c r="F11" s="30"/>
      <c r="G11" s="30">
        <v>6</v>
      </c>
      <c r="H11" s="31">
        <v>23513</v>
      </c>
      <c r="I11" s="38" t="s">
        <v>48</v>
      </c>
      <c r="K11" s="4">
        <v>24</v>
      </c>
      <c r="L11" s="4">
        <f t="shared" si="0"/>
        <v>150</v>
      </c>
      <c r="M11" s="4">
        <f t="shared" si="1"/>
        <v>0</v>
      </c>
      <c r="N11" s="60"/>
    </row>
    <row r="12" spans="1:59" s="19" customFormat="1" ht="15">
      <c r="A12" s="33">
        <v>11</v>
      </c>
      <c r="B12" s="39" t="s">
        <v>140</v>
      </c>
      <c r="C12" s="39" t="s">
        <v>46</v>
      </c>
      <c r="D12" s="3" t="s">
        <v>47</v>
      </c>
      <c r="E12" s="3" t="s">
        <v>135</v>
      </c>
      <c r="F12" s="71"/>
      <c r="G12" s="4">
        <v>11</v>
      </c>
      <c r="H12" s="5">
        <v>26621</v>
      </c>
      <c r="I12" s="4" t="s">
        <v>48</v>
      </c>
      <c r="J12" s="4"/>
      <c r="K12" s="4">
        <v>24</v>
      </c>
      <c r="L12" s="4">
        <f t="shared" si="0"/>
        <v>150</v>
      </c>
      <c r="M12" s="4">
        <f t="shared" si="1"/>
        <v>0</v>
      </c>
      <c r="N12" s="60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14" s="29" customFormat="1" ht="15">
      <c r="A13" s="33">
        <v>12</v>
      </c>
      <c r="B13" s="40" t="s">
        <v>143</v>
      </c>
      <c r="C13" s="40" t="s">
        <v>133</v>
      </c>
      <c r="D13" s="3" t="s">
        <v>47</v>
      </c>
      <c r="E13" s="3" t="s">
        <v>135</v>
      </c>
      <c r="F13" s="72"/>
      <c r="G13" s="20">
        <v>8</v>
      </c>
      <c r="H13" s="21">
        <v>26087</v>
      </c>
      <c r="I13" s="73" t="s">
        <v>48</v>
      </c>
      <c r="J13" s="19"/>
      <c r="K13" s="73">
        <v>24</v>
      </c>
      <c r="L13" s="4">
        <f t="shared" si="0"/>
        <v>150</v>
      </c>
      <c r="M13" s="4">
        <f t="shared" si="1"/>
        <v>0</v>
      </c>
      <c r="N13" s="60"/>
    </row>
    <row r="14" spans="1:59" s="29" customFormat="1" ht="15">
      <c r="A14" s="33">
        <v>13</v>
      </c>
      <c r="B14" s="40" t="s">
        <v>242</v>
      </c>
      <c r="C14" s="40" t="s">
        <v>236</v>
      </c>
      <c r="D14" s="3" t="s">
        <v>47</v>
      </c>
      <c r="E14" s="3" t="s">
        <v>135</v>
      </c>
      <c r="F14" s="30"/>
      <c r="G14" s="54">
        <v>7</v>
      </c>
      <c r="H14" s="58">
        <v>25678</v>
      </c>
      <c r="I14" s="54" t="s">
        <v>48</v>
      </c>
      <c r="J14" s="30"/>
      <c r="K14" s="54">
        <v>24</v>
      </c>
      <c r="L14" s="4">
        <f t="shared" si="0"/>
        <v>150</v>
      </c>
      <c r="M14" s="4">
        <f t="shared" si="1"/>
        <v>0</v>
      </c>
      <c r="N14" s="6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29" customFormat="1" ht="15">
      <c r="A15" s="33">
        <v>14</v>
      </c>
      <c r="B15" s="40" t="s">
        <v>295</v>
      </c>
      <c r="C15" s="39" t="s">
        <v>217</v>
      </c>
      <c r="D15" s="56" t="s">
        <v>47</v>
      </c>
      <c r="E15" s="2" t="s">
        <v>135</v>
      </c>
      <c r="F15" s="117" t="s">
        <v>303</v>
      </c>
      <c r="G15" s="26">
        <v>6</v>
      </c>
      <c r="H15" s="36">
        <v>23138</v>
      </c>
      <c r="I15" s="38" t="s">
        <v>35</v>
      </c>
      <c r="J15" s="4"/>
      <c r="K15" s="4">
        <v>24</v>
      </c>
      <c r="L15" s="4">
        <f t="shared" si="0"/>
        <v>150</v>
      </c>
      <c r="M15" s="4">
        <f t="shared" si="1"/>
        <v>0</v>
      </c>
      <c r="N15" s="40"/>
      <c r="O15"/>
      <c r="P15"/>
      <c r="Q15"/>
      <c r="R15"/>
      <c r="S15"/>
      <c r="T15"/>
      <c r="U15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70"/>
      <c r="BA15" s="70"/>
      <c r="BB15" s="70"/>
      <c r="BC15" s="70"/>
      <c r="BD15" s="70"/>
      <c r="BE15" s="70"/>
      <c r="BF15" s="70"/>
      <c r="BG15" s="70"/>
    </row>
    <row r="16" spans="1:59" s="29" customFormat="1" ht="15">
      <c r="A16" s="33">
        <v>15</v>
      </c>
      <c r="B16" s="40" t="s">
        <v>255</v>
      </c>
      <c r="C16" s="40" t="s">
        <v>252</v>
      </c>
      <c r="D16" s="3" t="s">
        <v>47</v>
      </c>
      <c r="E16" s="3" t="s">
        <v>135</v>
      </c>
      <c r="F16" s="30"/>
      <c r="G16" s="30">
        <v>5</v>
      </c>
      <c r="H16" s="58">
        <v>29026</v>
      </c>
      <c r="I16" s="54" t="s">
        <v>48</v>
      </c>
      <c r="J16" s="30"/>
      <c r="K16" s="30">
        <v>3</v>
      </c>
      <c r="L16" s="4">
        <f t="shared" si="0"/>
        <v>18.75</v>
      </c>
      <c r="M16" s="4">
        <f t="shared" si="1"/>
        <v>131.25</v>
      </c>
      <c r="N16" s="6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ht="15">
      <c r="A17" s="33">
        <v>16</v>
      </c>
      <c r="B17" s="40" t="s">
        <v>144</v>
      </c>
      <c r="C17" s="40" t="s">
        <v>145</v>
      </c>
      <c r="D17" s="3" t="s">
        <v>47</v>
      </c>
      <c r="E17" s="3" t="s">
        <v>135</v>
      </c>
      <c r="F17" s="72"/>
      <c r="G17" s="20">
        <v>5</v>
      </c>
      <c r="H17" s="21">
        <v>28484</v>
      </c>
      <c r="I17" s="73" t="s">
        <v>48</v>
      </c>
      <c r="J17" s="20"/>
      <c r="K17" s="20">
        <v>24</v>
      </c>
      <c r="L17" s="4">
        <f t="shared" si="0"/>
        <v>150</v>
      </c>
      <c r="M17" s="4">
        <f t="shared" si="1"/>
        <v>0</v>
      </c>
      <c r="N17" s="60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s="61" customFormat="1" ht="15">
      <c r="A18" s="33">
        <v>17</v>
      </c>
      <c r="B18" s="40" t="s">
        <v>141</v>
      </c>
      <c r="C18" s="40" t="s">
        <v>142</v>
      </c>
      <c r="D18" s="3" t="s">
        <v>47</v>
      </c>
      <c r="E18" s="3" t="s">
        <v>135</v>
      </c>
      <c r="F18" s="20"/>
      <c r="G18" s="20">
        <v>3</v>
      </c>
      <c r="H18" s="21">
        <v>26438</v>
      </c>
      <c r="I18" s="73" t="s">
        <v>48</v>
      </c>
      <c r="J18" s="20"/>
      <c r="K18" s="20">
        <v>25</v>
      </c>
      <c r="L18" s="4">
        <v>150</v>
      </c>
      <c r="M18" s="4">
        <f t="shared" si="1"/>
        <v>0</v>
      </c>
      <c r="N18" s="6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ht="15">
      <c r="A19" s="33">
        <v>18</v>
      </c>
      <c r="B19" s="40" t="s">
        <v>243</v>
      </c>
      <c r="C19" s="40" t="s">
        <v>231</v>
      </c>
      <c r="D19" s="3" t="s">
        <v>47</v>
      </c>
      <c r="E19" s="3" t="s">
        <v>135</v>
      </c>
      <c r="F19" s="30"/>
      <c r="G19" s="54" t="s">
        <v>119</v>
      </c>
      <c r="H19" s="31">
        <v>30294</v>
      </c>
      <c r="I19" s="54" t="s">
        <v>119</v>
      </c>
      <c r="J19" s="30"/>
      <c r="K19" s="54">
        <v>24</v>
      </c>
      <c r="L19" s="4">
        <f t="shared" si="0"/>
        <v>150</v>
      </c>
      <c r="M19" s="4">
        <f t="shared" si="1"/>
        <v>0</v>
      </c>
      <c r="N19" s="60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s="19" customFormat="1" ht="15">
      <c r="A20" s="33">
        <v>19</v>
      </c>
      <c r="B20" s="39" t="s">
        <v>272</v>
      </c>
      <c r="C20" s="39" t="s">
        <v>273</v>
      </c>
      <c r="D20" s="28" t="s">
        <v>47</v>
      </c>
      <c r="E20" s="8" t="s">
        <v>135</v>
      </c>
      <c r="F20" s="2"/>
      <c r="G20" s="4" t="s">
        <v>95</v>
      </c>
      <c r="H20" s="5">
        <v>29163</v>
      </c>
      <c r="I20" s="4" t="s">
        <v>48</v>
      </c>
      <c r="J20" s="4" t="s">
        <v>75</v>
      </c>
      <c r="K20" s="4">
        <v>9</v>
      </c>
      <c r="L20" s="4">
        <f t="shared" si="0"/>
        <v>56.25</v>
      </c>
      <c r="M20" s="4">
        <f t="shared" si="1"/>
        <v>93.75</v>
      </c>
      <c r="N20" s="6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</row>
    <row r="21" spans="1:14" s="19" customFormat="1" ht="15">
      <c r="A21" s="33">
        <v>20</v>
      </c>
      <c r="B21" s="40" t="s">
        <v>146</v>
      </c>
      <c r="C21" s="40" t="s">
        <v>57</v>
      </c>
      <c r="D21" s="3" t="s">
        <v>47</v>
      </c>
      <c r="E21" s="3" t="s">
        <v>135</v>
      </c>
      <c r="F21" s="30"/>
      <c r="G21" s="54" t="s">
        <v>119</v>
      </c>
      <c r="H21" s="31">
        <v>29032</v>
      </c>
      <c r="I21" s="73" t="s">
        <v>119</v>
      </c>
      <c r="J21" s="29"/>
      <c r="K21" s="73">
        <v>24</v>
      </c>
      <c r="L21" s="4">
        <f t="shared" si="0"/>
        <v>150</v>
      </c>
      <c r="M21" s="4">
        <f t="shared" si="1"/>
        <v>0</v>
      </c>
      <c r="N21" s="60"/>
    </row>
    <row r="22" spans="1:14" s="19" customFormat="1" ht="15">
      <c r="A22" s="33">
        <v>21</v>
      </c>
      <c r="B22" s="40" t="s">
        <v>326</v>
      </c>
      <c r="C22" s="40" t="s">
        <v>99</v>
      </c>
      <c r="D22" s="3" t="s">
        <v>47</v>
      </c>
      <c r="E22" s="3" t="s">
        <v>135</v>
      </c>
      <c r="F22" s="115"/>
      <c r="G22" s="54" t="s">
        <v>119</v>
      </c>
      <c r="H22" s="31">
        <v>24932</v>
      </c>
      <c r="I22" s="73" t="s">
        <v>119</v>
      </c>
      <c r="J22" s="29"/>
      <c r="K22" s="73">
        <v>24</v>
      </c>
      <c r="L22" s="4">
        <f t="shared" si="0"/>
        <v>150</v>
      </c>
      <c r="M22" s="4">
        <f t="shared" si="1"/>
        <v>0</v>
      </c>
      <c r="N22" s="39" t="s">
        <v>322</v>
      </c>
    </row>
    <row r="23" spans="1:14" ht="15">
      <c r="A23" s="33">
        <v>22</v>
      </c>
      <c r="B23" t="s">
        <v>84</v>
      </c>
      <c r="C23" t="s">
        <v>60</v>
      </c>
      <c r="D23" s="28" t="s">
        <v>51</v>
      </c>
      <c r="E23" s="2" t="s">
        <v>33</v>
      </c>
      <c r="F23" s="7"/>
      <c r="G23" s="4">
        <v>23</v>
      </c>
      <c r="H23" s="5">
        <v>25630</v>
      </c>
      <c r="I23" s="4" t="s">
        <v>35</v>
      </c>
      <c r="K23" s="4">
        <v>24</v>
      </c>
      <c r="L23" s="4">
        <f t="shared" si="0"/>
        <v>150</v>
      </c>
      <c r="M23" s="4">
        <f t="shared" si="1"/>
        <v>0</v>
      </c>
      <c r="N23" s="6"/>
    </row>
    <row r="24" spans="1:14" s="29" customFormat="1" ht="15">
      <c r="A24" s="33">
        <v>23</v>
      </c>
      <c r="B24" s="39" t="s">
        <v>88</v>
      </c>
      <c r="C24" s="39" t="s">
        <v>89</v>
      </c>
      <c r="D24" s="28" t="s">
        <v>51</v>
      </c>
      <c r="E24" s="2" t="s">
        <v>33</v>
      </c>
      <c r="F24" s="39"/>
      <c r="G24" s="54">
        <v>19</v>
      </c>
      <c r="H24" s="55">
        <v>25173</v>
      </c>
      <c r="I24" s="54" t="s">
        <v>35</v>
      </c>
      <c r="J24" s="39"/>
      <c r="K24" s="54">
        <v>24</v>
      </c>
      <c r="L24" s="4">
        <f t="shared" si="0"/>
        <v>150</v>
      </c>
      <c r="M24" s="4">
        <f t="shared" si="1"/>
        <v>0</v>
      </c>
      <c r="N24" s="62"/>
    </row>
    <row r="25" spans="1:14" ht="15">
      <c r="A25" s="33">
        <v>24</v>
      </c>
      <c r="B25" s="39" t="s">
        <v>253</v>
      </c>
      <c r="C25" s="39" t="s">
        <v>252</v>
      </c>
      <c r="D25" s="28" t="s">
        <v>51</v>
      </c>
      <c r="E25" s="2" t="s">
        <v>33</v>
      </c>
      <c r="F25" s="7"/>
      <c r="G25" s="4">
        <v>14</v>
      </c>
      <c r="H25" s="5">
        <v>23427</v>
      </c>
      <c r="I25" s="4" t="s">
        <v>35</v>
      </c>
      <c r="K25" s="4">
        <v>24</v>
      </c>
      <c r="L25" s="4">
        <f t="shared" si="0"/>
        <v>150</v>
      </c>
      <c r="M25" s="4">
        <f t="shared" si="1"/>
        <v>0</v>
      </c>
      <c r="N25" s="6"/>
    </row>
    <row r="26" spans="1:14" ht="15">
      <c r="A26" s="33">
        <v>25</v>
      </c>
      <c r="B26" s="39" t="s">
        <v>98</v>
      </c>
      <c r="C26" s="39" t="s">
        <v>99</v>
      </c>
      <c r="D26" s="28" t="s">
        <v>51</v>
      </c>
      <c r="E26" s="2" t="s">
        <v>33</v>
      </c>
      <c r="F26" s="7"/>
      <c r="G26" s="4">
        <v>10</v>
      </c>
      <c r="H26" s="5">
        <v>28694</v>
      </c>
      <c r="I26" s="4" t="s">
        <v>48</v>
      </c>
      <c r="K26" s="4">
        <v>24</v>
      </c>
      <c r="L26" s="4">
        <f t="shared" si="0"/>
        <v>150</v>
      </c>
      <c r="M26" s="4">
        <f t="shared" si="1"/>
        <v>0</v>
      </c>
      <c r="N26" s="6"/>
    </row>
    <row r="27" spans="1:14" ht="15">
      <c r="A27" s="33">
        <v>26</v>
      </c>
      <c r="B27" s="39" t="s">
        <v>254</v>
      </c>
      <c r="C27" s="39" t="s">
        <v>252</v>
      </c>
      <c r="D27" s="28" t="s">
        <v>51</v>
      </c>
      <c r="E27" s="2" t="s">
        <v>33</v>
      </c>
      <c r="F27" s="7"/>
      <c r="G27" s="4">
        <v>10</v>
      </c>
      <c r="H27" s="5">
        <v>27547</v>
      </c>
      <c r="I27" s="4" t="s">
        <v>48</v>
      </c>
      <c r="K27" s="4">
        <v>24</v>
      </c>
      <c r="L27" s="4">
        <f t="shared" si="0"/>
        <v>150</v>
      </c>
      <c r="M27" s="4">
        <f t="shared" si="1"/>
        <v>0</v>
      </c>
      <c r="N27" s="6"/>
    </row>
    <row r="28" spans="1:14" ht="15">
      <c r="A28" s="33">
        <v>27</v>
      </c>
      <c r="B28" s="39" t="s">
        <v>128</v>
      </c>
      <c r="C28" s="39" t="s">
        <v>129</v>
      </c>
      <c r="D28" s="28" t="s">
        <v>51</v>
      </c>
      <c r="E28" s="2" t="s">
        <v>33</v>
      </c>
      <c r="F28" s="7"/>
      <c r="G28" s="4">
        <v>6</v>
      </c>
      <c r="H28" s="5">
        <v>22809</v>
      </c>
      <c r="I28" s="4" t="s">
        <v>48</v>
      </c>
      <c r="K28" s="4">
        <v>24</v>
      </c>
      <c r="L28" s="4">
        <f t="shared" si="0"/>
        <v>150</v>
      </c>
      <c r="M28" s="4">
        <f t="shared" si="1"/>
        <v>0</v>
      </c>
      <c r="N28" s="6"/>
    </row>
    <row r="29" spans="1:14" ht="15">
      <c r="A29" s="33">
        <v>28</v>
      </c>
      <c r="B29" s="39" t="s">
        <v>237</v>
      </c>
      <c r="C29" s="39" t="s">
        <v>234</v>
      </c>
      <c r="D29" s="28" t="s">
        <v>51</v>
      </c>
      <c r="E29" s="2" t="s">
        <v>33</v>
      </c>
      <c r="F29" s="7"/>
      <c r="G29" s="38" t="s">
        <v>238</v>
      </c>
      <c r="H29" s="5">
        <v>28953</v>
      </c>
      <c r="I29" s="38" t="s">
        <v>48</v>
      </c>
      <c r="K29" s="4">
        <v>24</v>
      </c>
      <c r="L29" s="4">
        <f t="shared" si="0"/>
        <v>150</v>
      </c>
      <c r="M29" s="4">
        <f t="shared" si="1"/>
        <v>0</v>
      </c>
      <c r="N29" s="6"/>
    </row>
    <row r="30" spans="1:14" ht="15">
      <c r="A30" s="33">
        <v>29</v>
      </c>
      <c r="B30" s="39" t="s">
        <v>240</v>
      </c>
      <c r="C30" s="39" t="s">
        <v>234</v>
      </c>
      <c r="D30" s="28" t="s">
        <v>51</v>
      </c>
      <c r="E30" s="2" t="s">
        <v>33</v>
      </c>
      <c r="F30" s="22"/>
      <c r="G30" s="38" t="s">
        <v>238</v>
      </c>
      <c r="H30" s="5">
        <v>28643</v>
      </c>
      <c r="I30" s="38" t="s">
        <v>35</v>
      </c>
      <c r="J30" s="38"/>
      <c r="K30" s="26">
        <v>24</v>
      </c>
      <c r="L30" s="4">
        <f t="shared" si="0"/>
        <v>150</v>
      </c>
      <c r="M30" s="4">
        <f t="shared" si="1"/>
        <v>0</v>
      </c>
      <c r="N30" s="62"/>
    </row>
    <row r="31" spans="1:14" s="7" customFormat="1" ht="15">
      <c r="A31" s="33">
        <v>30</v>
      </c>
      <c r="B31" s="7" t="s">
        <v>36</v>
      </c>
      <c r="C31" s="7" t="s">
        <v>37</v>
      </c>
      <c r="D31" s="8" t="s">
        <v>51</v>
      </c>
      <c r="E31" s="22" t="s">
        <v>38</v>
      </c>
      <c r="F31" s="22" t="s">
        <v>39</v>
      </c>
      <c r="G31" s="6">
        <v>16</v>
      </c>
      <c r="H31" s="9">
        <v>23647</v>
      </c>
      <c r="I31" s="6" t="s">
        <v>35</v>
      </c>
      <c r="J31" s="6" t="s">
        <v>35</v>
      </c>
      <c r="K31" s="6">
        <v>24</v>
      </c>
      <c r="L31" s="4">
        <f t="shared" si="0"/>
        <v>150</v>
      </c>
      <c r="M31" s="4">
        <f t="shared" si="1"/>
        <v>0</v>
      </c>
      <c r="N31" s="6"/>
    </row>
    <row r="32" spans="1:14" ht="15">
      <c r="A32" s="33">
        <v>31</v>
      </c>
      <c r="B32" t="s">
        <v>74</v>
      </c>
      <c r="C32" t="s">
        <v>73</v>
      </c>
      <c r="D32" s="3" t="s">
        <v>51</v>
      </c>
      <c r="E32" s="2" t="s">
        <v>38</v>
      </c>
      <c r="F32" s="2" t="s">
        <v>39</v>
      </c>
      <c r="G32" s="4">
        <v>7</v>
      </c>
      <c r="H32" s="5">
        <v>27849</v>
      </c>
      <c r="I32" s="4" t="s">
        <v>35</v>
      </c>
      <c r="J32" s="4" t="s">
        <v>35</v>
      </c>
      <c r="K32" s="4">
        <v>24</v>
      </c>
      <c r="L32" s="4">
        <f t="shared" si="0"/>
        <v>150</v>
      </c>
      <c r="M32" s="4">
        <f t="shared" si="1"/>
        <v>0</v>
      </c>
      <c r="N32" s="62"/>
    </row>
    <row r="33" spans="1:14" ht="15">
      <c r="A33" s="33">
        <v>32</v>
      </c>
      <c r="B33" s="39" t="s">
        <v>216</v>
      </c>
      <c r="C33" s="39" t="s">
        <v>217</v>
      </c>
      <c r="D33" s="28" t="s">
        <v>51</v>
      </c>
      <c r="E33" s="8" t="s">
        <v>32</v>
      </c>
      <c r="F33" s="22" t="s">
        <v>44</v>
      </c>
      <c r="G33" s="4">
        <v>17</v>
      </c>
      <c r="H33" s="5">
        <v>21082</v>
      </c>
      <c r="I33" s="38" t="s">
        <v>35</v>
      </c>
      <c r="J33" s="38" t="s">
        <v>35</v>
      </c>
      <c r="K33" s="26">
        <v>24</v>
      </c>
      <c r="L33" s="4">
        <f t="shared" si="0"/>
        <v>150</v>
      </c>
      <c r="M33" s="4">
        <f t="shared" si="1"/>
        <v>0</v>
      </c>
      <c r="N33" s="62"/>
    </row>
    <row r="34" spans="1:14" ht="15">
      <c r="A34" s="33">
        <v>33</v>
      </c>
      <c r="B34" t="s">
        <v>42</v>
      </c>
      <c r="C34" t="s">
        <v>43</v>
      </c>
      <c r="D34" s="3" t="s">
        <v>51</v>
      </c>
      <c r="E34" s="8" t="s">
        <v>32</v>
      </c>
      <c r="F34" s="2" t="s">
        <v>44</v>
      </c>
      <c r="G34" s="4">
        <v>10</v>
      </c>
      <c r="H34" s="5">
        <v>27721</v>
      </c>
      <c r="I34" s="4" t="s">
        <v>35</v>
      </c>
      <c r="J34" s="4" t="s">
        <v>35</v>
      </c>
      <c r="K34" s="4">
        <v>24</v>
      </c>
      <c r="L34" s="4">
        <f t="shared" si="0"/>
        <v>150</v>
      </c>
      <c r="M34" s="4">
        <f t="shared" si="1"/>
        <v>0</v>
      </c>
      <c r="N34" s="6"/>
    </row>
    <row r="35" spans="1:14" ht="15">
      <c r="A35" s="33">
        <v>34</v>
      </c>
      <c r="B35" s="39" t="s">
        <v>239</v>
      </c>
      <c r="C35" s="39" t="s">
        <v>231</v>
      </c>
      <c r="D35" s="28" t="s">
        <v>51</v>
      </c>
      <c r="E35" s="8" t="s">
        <v>32</v>
      </c>
      <c r="F35" s="22" t="s">
        <v>44</v>
      </c>
      <c r="G35" s="4">
        <v>5</v>
      </c>
      <c r="H35" s="5">
        <v>25892</v>
      </c>
      <c r="I35" s="38" t="s">
        <v>119</v>
      </c>
      <c r="J35" s="38" t="s">
        <v>35</v>
      </c>
      <c r="K35" s="26">
        <v>24</v>
      </c>
      <c r="L35" s="4">
        <f t="shared" si="0"/>
        <v>150</v>
      </c>
      <c r="M35" s="4">
        <f t="shared" si="1"/>
        <v>0</v>
      </c>
      <c r="N35" s="62"/>
    </row>
    <row r="36" spans="1:14" s="39" customFormat="1" ht="15">
      <c r="A36" s="33">
        <v>35</v>
      </c>
      <c r="B36" t="s">
        <v>274</v>
      </c>
      <c r="C36" t="s">
        <v>275</v>
      </c>
      <c r="D36" s="3" t="s">
        <v>51</v>
      </c>
      <c r="E36" s="8" t="s">
        <v>32</v>
      </c>
      <c r="F36" s="22" t="s">
        <v>44</v>
      </c>
      <c r="G36" s="4" t="s">
        <v>95</v>
      </c>
      <c r="H36" s="5">
        <v>27386</v>
      </c>
      <c r="I36" s="4" t="s">
        <v>35</v>
      </c>
      <c r="J36" s="4" t="s">
        <v>35</v>
      </c>
      <c r="K36" s="4">
        <v>24</v>
      </c>
      <c r="L36" s="4">
        <f t="shared" si="0"/>
        <v>150</v>
      </c>
      <c r="M36" s="4">
        <f t="shared" si="1"/>
        <v>0</v>
      </c>
      <c r="N36" s="4"/>
    </row>
    <row r="37" spans="1:14" ht="15">
      <c r="A37" s="33">
        <v>36</v>
      </c>
      <c r="B37" t="s">
        <v>270</v>
      </c>
      <c r="C37" t="s">
        <v>261</v>
      </c>
      <c r="D37" s="3" t="s">
        <v>47</v>
      </c>
      <c r="E37" s="8" t="s">
        <v>32</v>
      </c>
      <c r="F37" s="2" t="s">
        <v>39</v>
      </c>
      <c r="G37" s="4">
        <v>3</v>
      </c>
      <c r="H37" s="5">
        <v>23515</v>
      </c>
      <c r="I37" s="4" t="s">
        <v>35</v>
      </c>
      <c r="J37" s="4" t="s">
        <v>35</v>
      </c>
      <c r="K37" s="4">
        <v>24</v>
      </c>
      <c r="L37" s="4">
        <f t="shared" si="0"/>
        <v>150</v>
      </c>
      <c r="M37" s="4">
        <f t="shared" si="1"/>
        <v>0</v>
      </c>
      <c r="N37" s="6"/>
    </row>
    <row r="38" spans="1:14" s="61" customFormat="1" ht="15">
      <c r="A38" s="33">
        <v>37</v>
      </c>
      <c r="B38" s="39" t="s">
        <v>271</v>
      </c>
      <c r="C38" s="39" t="s">
        <v>94</v>
      </c>
      <c r="D38" s="28" t="s">
        <v>47</v>
      </c>
      <c r="E38" s="8" t="s">
        <v>32</v>
      </c>
      <c r="F38" s="2" t="s">
        <v>39</v>
      </c>
      <c r="G38" s="4" t="s">
        <v>95</v>
      </c>
      <c r="H38" s="5">
        <v>30414</v>
      </c>
      <c r="I38" s="4" t="s">
        <v>48</v>
      </c>
      <c r="J38" s="4" t="s">
        <v>75</v>
      </c>
      <c r="K38" s="4">
        <v>24</v>
      </c>
      <c r="L38" s="4">
        <f t="shared" si="0"/>
        <v>150</v>
      </c>
      <c r="M38" s="4">
        <f t="shared" si="1"/>
        <v>0</v>
      </c>
      <c r="N38" s="6"/>
    </row>
    <row r="39" spans="1:14" ht="15">
      <c r="A39" s="33">
        <v>38</v>
      </c>
      <c r="B39" t="s">
        <v>45</v>
      </c>
      <c r="C39" t="s">
        <v>46</v>
      </c>
      <c r="D39" s="3" t="s">
        <v>47</v>
      </c>
      <c r="E39" s="2" t="s">
        <v>33</v>
      </c>
      <c r="F39" s="2"/>
      <c r="G39" s="4">
        <v>5</v>
      </c>
      <c r="H39" s="5">
        <v>29898</v>
      </c>
      <c r="I39" s="4" t="s">
        <v>48</v>
      </c>
      <c r="K39" s="4">
        <v>24</v>
      </c>
      <c r="L39" s="4">
        <f t="shared" si="0"/>
        <v>150</v>
      </c>
      <c r="M39" s="4">
        <f t="shared" si="1"/>
        <v>0</v>
      </c>
      <c r="N39" s="6"/>
    </row>
    <row r="40" spans="1:14" ht="15">
      <c r="A40" s="33">
        <v>39</v>
      </c>
      <c r="B40" s="39" t="s">
        <v>218</v>
      </c>
      <c r="C40" s="39" t="s">
        <v>217</v>
      </c>
      <c r="D40" s="3" t="s">
        <v>47</v>
      </c>
      <c r="E40" s="2" t="s">
        <v>33</v>
      </c>
      <c r="F40" s="2"/>
      <c r="G40" s="38">
        <v>1</v>
      </c>
      <c r="H40" s="5">
        <v>30328</v>
      </c>
      <c r="I40" s="38" t="s">
        <v>48</v>
      </c>
      <c r="K40" s="4">
        <v>24</v>
      </c>
      <c r="L40" s="4">
        <f t="shared" si="0"/>
        <v>150</v>
      </c>
      <c r="M40" s="4">
        <f t="shared" si="1"/>
        <v>0</v>
      </c>
      <c r="N40" s="6"/>
    </row>
    <row r="41" spans="1:14" ht="15">
      <c r="A41" s="33">
        <v>40</v>
      </c>
      <c r="B41" s="39" t="s">
        <v>117</v>
      </c>
      <c r="C41" s="39" t="s">
        <v>118</v>
      </c>
      <c r="D41" s="3" t="s">
        <v>47</v>
      </c>
      <c r="E41" s="2" t="s">
        <v>33</v>
      </c>
      <c r="F41" s="2"/>
      <c r="G41" s="4">
        <v>1</v>
      </c>
      <c r="H41" s="5">
        <v>28793</v>
      </c>
      <c r="I41" s="38" t="s">
        <v>48</v>
      </c>
      <c r="K41" s="4">
        <v>24</v>
      </c>
      <c r="L41" s="4">
        <f t="shared" si="0"/>
        <v>150</v>
      </c>
      <c r="M41" s="4">
        <f t="shared" si="1"/>
        <v>0</v>
      </c>
      <c r="N41" s="6"/>
    </row>
    <row r="42" spans="1:14" ht="15">
      <c r="A42" s="33">
        <v>41</v>
      </c>
      <c r="B42" s="39" t="s">
        <v>123</v>
      </c>
      <c r="C42" s="39" t="s">
        <v>94</v>
      </c>
      <c r="D42" s="3" t="s">
        <v>47</v>
      </c>
      <c r="E42" s="2" t="s">
        <v>33</v>
      </c>
      <c r="F42" s="2"/>
      <c r="G42" s="38" t="s">
        <v>95</v>
      </c>
      <c r="H42" s="5">
        <v>32335</v>
      </c>
      <c r="I42" s="38" t="s">
        <v>35</v>
      </c>
      <c r="K42" s="4">
        <v>24</v>
      </c>
      <c r="L42" s="4">
        <f t="shared" si="0"/>
        <v>150</v>
      </c>
      <c r="M42" s="4">
        <f t="shared" si="1"/>
        <v>0</v>
      </c>
      <c r="N42" s="6"/>
    </row>
    <row r="43" spans="1:14" ht="15">
      <c r="A43" s="33">
        <v>42</v>
      </c>
      <c r="B43" s="39" t="s">
        <v>120</v>
      </c>
      <c r="C43" s="39" t="s">
        <v>94</v>
      </c>
      <c r="D43" s="3" t="s">
        <v>47</v>
      </c>
      <c r="E43" s="2" t="s">
        <v>33</v>
      </c>
      <c r="F43" s="2"/>
      <c r="G43" s="38" t="s">
        <v>95</v>
      </c>
      <c r="H43" s="5">
        <v>32134</v>
      </c>
      <c r="I43" s="38" t="s">
        <v>119</v>
      </c>
      <c r="K43" s="4">
        <v>24</v>
      </c>
      <c r="L43" s="4">
        <f t="shared" si="0"/>
        <v>150</v>
      </c>
      <c r="M43" s="4">
        <f t="shared" si="1"/>
        <v>0</v>
      </c>
      <c r="N43" s="6"/>
    </row>
    <row r="44" spans="1:14" ht="15">
      <c r="A44" s="33">
        <v>43</v>
      </c>
      <c r="B44" s="39" t="s">
        <v>121</v>
      </c>
      <c r="C44" s="39" t="s">
        <v>105</v>
      </c>
      <c r="D44" s="3" t="s">
        <v>47</v>
      </c>
      <c r="E44" s="2" t="s">
        <v>38</v>
      </c>
      <c r="F44" s="38" t="s">
        <v>119</v>
      </c>
      <c r="G44" s="38" t="s">
        <v>95</v>
      </c>
      <c r="H44" s="5">
        <v>33492</v>
      </c>
      <c r="I44" s="38" t="s">
        <v>119</v>
      </c>
      <c r="J44" s="38" t="s">
        <v>75</v>
      </c>
      <c r="K44" s="38">
        <v>24</v>
      </c>
      <c r="L44" s="4">
        <f t="shared" si="0"/>
        <v>150</v>
      </c>
      <c r="M44" s="4">
        <f t="shared" si="1"/>
        <v>0</v>
      </c>
      <c r="N44" s="6"/>
    </row>
    <row r="45" spans="1:14" ht="15">
      <c r="A45" s="33">
        <v>44</v>
      </c>
      <c r="B45" s="39" t="s">
        <v>122</v>
      </c>
      <c r="C45" s="39" t="s">
        <v>99</v>
      </c>
      <c r="D45" s="3" t="s">
        <v>47</v>
      </c>
      <c r="E45" s="2" t="s">
        <v>38</v>
      </c>
      <c r="F45" s="38" t="s">
        <v>119</v>
      </c>
      <c r="G45" s="38" t="s">
        <v>95</v>
      </c>
      <c r="H45" s="5">
        <v>29626</v>
      </c>
      <c r="I45" s="38" t="s">
        <v>119</v>
      </c>
      <c r="J45" s="38" t="s">
        <v>75</v>
      </c>
      <c r="K45" s="38">
        <v>24</v>
      </c>
      <c r="L45" s="4">
        <f t="shared" si="0"/>
        <v>150</v>
      </c>
      <c r="M45" s="4">
        <f t="shared" si="1"/>
        <v>0</v>
      </c>
      <c r="N45" s="6"/>
    </row>
    <row r="46" spans="1:14" ht="12.75">
      <c r="A46" s="38" t="s">
        <v>24</v>
      </c>
      <c r="B46" s="39" t="s">
        <v>307</v>
      </c>
      <c r="C46" s="39" t="s">
        <v>118</v>
      </c>
      <c r="D46" s="28" t="s">
        <v>47</v>
      </c>
      <c r="E46" s="2" t="s">
        <v>135</v>
      </c>
      <c r="F46" s="39"/>
      <c r="H46" s="5">
        <v>29904</v>
      </c>
      <c r="I46" s="38"/>
      <c r="M46" s="122">
        <f>SUM(M2:M45)</f>
        <v>225</v>
      </c>
      <c r="N46" s="40" t="s">
        <v>268</v>
      </c>
    </row>
    <row r="47" spans="1:18" ht="12.75">
      <c r="A47" s="38" t="s">
        <v>24</v>
      </c>
      <c r="B47" s="39" t="s">
        <v>324</v>
      </c>
      <c r="C47" s="39" t="s">
        <v>60</v>
      </c>
      <c r="D47" s="28" t="s">
        <v>47</v>
      </c>
      <c r="E47" s="2" t="s">
        <v>135</v>
      </c>
      <c r="H47" s="5">
        <v>25490</v>
      </c>
      <c r="N47" s="127" t="s">
        <v>325</v>
      </c>
      <c r="O47" s="127"/>
      <c r="P47" s="127"/>
      <c r="Q47" s="127"/>
      <c r="R47" s="127"/>
    </row>
    <row r="61" spans="9:14" s="29" customFormat="1" ht="12.75">
      <c r="I61" s="26"/>
      <c r="J61" s="30"/>
      <c r="K61" s="30"/>
      <c r="L61" s="30"/>
      <c r="M61" s="30"/>
      <c r="N61" s="4"/>
    </row>
    <row r="62" spans="9:14" s="29" customFormat="1" ht="12.75">
      <c r="I62" s="30"/>
      <c r="J62" s="30"/>
      <c r="K62" s="30"/>
      <c r="L62" s="30"/>
      <c r="M62" s="30"/>
      <c r="N62" s="4"/>
    </row>
  </sheetData>
  <sheetProtection/>
  <mergeCells count="1">
    <mergeCell ref="N47:R47"/>
  </mergeCells>
  <printOptions/>
  <pageMargins left="0.75" right="0.75" top="1" bottom="1" header="0.5" footer="0.5"/>
  <pageSetup fitToHeight="0" fitToWidth="1" horizontalDpi="300" verticalDpi="300" orientation="landscape" paperSize="9" scale="55" r:id="rId1"/>
  <headerFooter alignWithMargins="0">
    <oddHeader>&amp;CPRIMARIA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0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8515625" style="26" customWidth="1"/>
    <col min="2" max="2" width="23.7109375" style="0" customWidth="1"/>
    <col min="3" max="3" width="22.421875" style="27" customWidth="1"/>
    <col min="4" max="4" width="18.57421875" style="27" customWidth="1"/>
    <col min="5" max="5" width="19.8515625" style="0" customWidth="1"/>
    <col min="6" max="6" width="13.8515625" style="35" customWidth="1"/>
    <col min="7" max="7" width="13.140625" style="26" customWidth="1"/>
    <col min="8" max="8" width="11.00390625" style="26" customWidth="1"/>
    <col min="9" max="9" width="11.421875" style="4" customWidth="1"/>
    <col min="10" max="10" width="14.28125" style="4" customWidth="1"/>
    <col min="11" max="11" width="12.57421875" style="4" customWidth="1"/>
    <col min="12" max="13" width="12.7109375" style="4" customWidth="1"/>
    <col min="14" max="14" width="23.140625" style="0" customWidth="1"/>
    <col min="22" max="51" width="8.8515625" style="57" customWidth="1"/>
    <col min="52" max="59" width="8.8515625" style="70" customWidth="1"/>
  </cols>
  <sheetData>
    <row r="1" spans="1:59" s="90" customFormat="1" ht="102">
      <c r="A1" s="93"/>
      <c r="B1" s="90" t="s">
        <v>0</v>
      </c>
      <c r="C1" s="93" t="s">
        <v>14</v>
      </c>
      <c r="D1" s="93" t="s">
        <v>1</v>
      </c>
      <c r="E1" s="90" t="s">
        <v>4</v>
      </c>
      <c r="F1" s="90" t="s">
        <v>30</v>
      </c>
      <c r="G1" s="93" t="s">
        <v>27</v>
      </c>
      <c r="H1" s="93" t="s">
        <v>5</v>
      </c>
      <c r="I1" s="90" t="s">
        <v>7</v>
      </c>
      <c r="J1" s="90" t="s">
        <v>8</v>
      </c>
      <c r="K1" s="90" t="s">
        <v>15</v>
      </c>
      <c r="L1" s="89" t="s">
        <v>305</v>
      </c>
      <c r="M1" s="90" t="s">
        <v>304</v>
      </c>
      <c r="N1" s="1" t="s">
        <v>350</v>
      </c>
      <c r="AZ1" s="94"/>
      <c r="BA1" s="94"/>
      <c r="BB1" s="94"/>
      <c r="BC1" s="94"/>
      <c r="BD1" s="94"/>
      <c r="BE1" s="94"/>
      <c r="BF1" s="94"/>
      <c r="BG1" s="94"/>
    </row>
    <row r="2" spans="1:59" s="53" customFormat="1" ht="15">
      <c r="A2" s="86">
        <v>1</v>
      </c>
      <c r="B2" s="53" t="s">
        <v>54</v>
      </c>
      <c r="C2" s="59" t="s">
        <v>55</v>
      </c>
      <c r="D2" s="66" t="s">
        <v>51</v>
      </c>
      <c r="E2" s="51" t="s">
        <v>32</v>
      </c>
      <c r="F2" s="67" t="s">
        <v>39</v>
      </c>
      <c r="G2" s="83">
        <v>14</v>
      </c>
      <c r="H2" s="84">
        <v>22863</v>
      </c>
      <c r="I2" s="78" t="s">
        <v>35</v>
      </c>
      <c r="J2" s="68" t="s">
        <v>35</v>
      </c>
      <c r="K2" s="78">
        <v>18</v>
      </c>
      <c r="L2" s="78">
        <f>150*K2/18</f>
        <v>150</v>
      </c>
      <c r="M2" s="78">
        <f aca="true" t="shared" si="0" ref="M2:M41">150-L2</f>
        <v>0</v>
      </c>
      <c r="AZ2" s="85"/>
      <c r="BA2" s="85"/>
      <c r="BB2" s="85"/>
      <c r="BC2" s="85"/>
      <c r="BD2" s="85"/>
      <c r="BE2" s="85"/>
      <c r="BF2" s="85"/>
      <c r="BG2" s="85"/>
    </row>
    <row r="3" spans="1:59" s="53" customFormat="1" ht="15">
      <c r="A3" s="86">
        <v>2</v>
      </c>
      <c r="B3" s="65" t="s">
        <v>222</v>
      </c>
      <c r="C3" s="65" t="s">
        <v>73</v>
      </c>
      <c r="D3" s="51" t="s">
        <v>51</v>
      </c>
      <c r="E3" s="67" t="s">
        <v>131</v>
      </c>
      <c r="F3" s="95"/>
      <c r="G3" s="68">
        <v>8</v>
      </c>
      <c r="H3" s="69">
        <v>26555</v>
      </c>
      <c r="I3" s="78" t="s">
        <v>48</v>
      </c>
      <c r="J3" s="78"/>
      <c r="K3" s="78">
        <v>18</v>
      </c>
      <c r="L3" s="78">
        <f aca="true" t="shared" si="1" ref="L3:L45">150*K3/18</f>
        <v>150</v>
      </c>
      <c r="M3" s="68">
        <f t="shared" si="0"/>
        <v>0</v>
      </c>
      <c r="N3" s="92"/>
      <c r="O3" s="96"/>
      <c r="AZ3" s="85"/>
      <c r="BA3" s="85"/>
      <c r="BB3" s="85"/>
      <c r="BC3" s="85"/>
      <c r="BD3" s="85"/>
      <c r="BE3" s="85"/>
      <c r="BF3" s="85"/>
      <c r="BG3" s="85"/>
    </row>
    <row r="4" spans="1:59" s="53" customFormat="1" ht="15">
      <c r="A4" s="86">
        <v>3</v>
      </c>
      <c r="B4" s="65" t="s">
        <v>132</v>
      </c>
      <c r="C4" s="65" t="s">
        <v>133</v>
      </c>
      <c r="D4" s="66" t="s">
        <v>47</v>
      </c>
      <c r="E4" s="67" t="s">
        <v>131</v>
      </c>
      <c r="G4" s="78">
        <v>3</v>
      </c>
      <c r="H4" s="97">
        <v>28618</v>
      </c>
      <c r="I4" s="68" t="s">
        <v>48</v>
      </c>
      <c r="J4" s="78"/>
      <c r="K4" s="78">
        <v>15</v>
      </c>
      <c r="L4" s="78">
        <f t="shared" si="1"/>
        <v>125</v>
      </c>
      <c r="M4" s="78">
        <f t="shared" si="0"/>
        <v>25</v>
      </c>
      <c r="AZ4" s="85"/>
      <c r="BA4" s="85"/>
      <c r="BB4" s="85"/>
      <c r="BC4" s="85"/>
      <c r="BD4" s="85"/>
      <c r="BE4" s="85"/>
      <c r="BF4" s="85"/>
      <c r="BG4" s="85"/>
    </row>
    <row r="5" spans="1:59" s="53" customFormat="1" ht="15">
      <c r="A5" s="86">
        <v>4</v>
      </c>
      <c r="B5" s="65" t="s">
        <v>134</v>
      </c>
      <c r="C5" s="65" t="s">
        <v>108</v>
      </c>
      <c r="D5" s="66" t="s">
        <v>47</v>
      </c>
      <c r="E5" s="67" t="s">
        <v>131</v>
      </c>
      <c r="G5" s="83">
        <v>3</v>
      </c>
      <c r="H5" s="84">
        <v>28501</v>
      </c>
      <c r="I5" s="68" t="s">
        <v>48</v>
      </c>
      <c r="J5" s="78"/>
      <c r="K5" s="78">
        <v>18</v>
      </c>
      <c r="L5" s="78">
        <f t="shared" si="1"/>
        <v>150</v>
      </c>
      <c r="M5" s="78">
        <f t="shared" si="0"/>
        <v>0</v>
      </c>
      <c r="AZ5" s="85"/>
      <c r="BA5" s="85"/>
      <c r="BB5" s="85"/>
      <c r="BC5" s="85"/>
      <c r="BD5" s="85"/>
      <c r="BE5" s="85"/>
      <c r="BF5" s="85"/>
      <c r="BG5" s="85"/>
    </row>
    <row r="6" spans="1:59" s="53" customFormat="1" ht="15">
      <c r="A6" s="86">
        <v>5</v>
      </c>
      <c r="B6" s="53" t="s">
        <v>297</v>
      </c>
      <c r="C6" s="59" t="s">
        <v>147</v>
      </c>
      <c r="D6" s="66" t="s">
        <v>51</v>
      </c>
      <c r="E6" s="67" t="s">
        <v>148</v>
      </c>
      <c r="F6" s="65"/>
      <c r="G6" s="83">
        <v>6</v>
      </c>
      <c r="H6" s="84">
        <v>28124</v>
      </c>
      <c r="I6" s="68" t="s">
        <v>35</v>
      </c>
      <c r="J6" s="78"/>
      <c r="K6" s="78">
        <v>18</v>
      </c>
      <c r="L6" s="78">
        <f t="shared" si="1"/>
        <v>150</v>
      </c>
      <c r="M6" s="78">
        <f t="shared" si="0"/>
        <v>0</v>
      </c>
      <c r="N6" s="65" t="s">
        <v>318</v>
      </c>
      <c r="AZ6" s="85"/>
      <c r="BA6" s="85"/>
      <c r="BB6" s="85"/>
      <c r="BC6" s="85"/>
      <c r="BD6" s="85"/>
      <c r="BE6" s="85"/>
      <c r="BF6" s="85"/>
      <c r="BG6" s="85"/>
    </row>
    <row r="7" spans="1:59" s="53" customFormat="1" ht="15">
      <c r="A7" s="86">
        <v>6</v>
      </c>
      <c r="B7" s="53" t="s">
        <v>149</v>
      </c>
      <c r="C7" s="59" t="s">
        <v>50</v>
      </c>
      <c r="D7" s="66" t="s">
        <v>51</v>
      </c>
      <c r="E7" s="67" t="s">
        <v>135</v>
      </c>
      <c r="F7" s="98"/>
      <c r="G7" s="83">
        <v>2</v>
      </c>
      <c r="H7" s="84">
        <v>25392</v>
      </c>
      <c r="I7" s="68" t="s">
        <v>48</v>
      </c>
      <c r="J7" s="78"/>
      <c r="K7" s="78">
        <v>18</v>
      </c>
      <c r="L7" s="78">
        <f t="shared" si="1"/>
        <v>150</v>
      </c>
      <c r="M7" s="78">
        <f t="shared" si="0"/>
        <v>0</v>
      </c>
      <c r="N7" s="65"/>
      <c r="AZ7" s="85"/>
      <c r="BA7" s="85"/>
      <c r="BB7" s="85"/>
      <c r="BC7" s="85"/>
      <c r="BD7" s="85"/>
      <c r="BE7" s="85"/>
      <c r="BF7" s="85"/>
      <c r="BG7" s="85"/>
    </row>
    <row r="8" spans="1:255" s="65" customFormat="1" ht="15">
      <c r="A8" s="86">
        <v>7</v>
      </c>
      <c r="B8" s="65" t="s">
        <v>177</v>
      </c>
      <c r="C8" s="59" t="s">
        <v>73</v>
      </c>
      <c r="D8" s="66" t="s">
        <v>47</v>
      </c>
      <c r="E8" s="67" t="s">
        <v>135</v>
      </c>
      <c r="F8" s="99"/>
      <c r="G8" s="83">
        <v>28</v>
      </c>
      <c r="H8" s="84">
        <v>22053</v>
      </c>
      <c r="I8" s="68" t="s">
        <v>48</v>
      </c>
      <c r="J8" s="100"/>
      <c r="K8" s="100">
        <v>18</v>
      </c>
      <c r="L8" s="78">
        <f t="shared" si="1"/>
        <v>150</v>
      </c>
      <c r="M8" s="78">
        <f t="shared" si="0"/>
        <v>0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85"/>
      <c r="BA8" s="85"/>
      <c r="BB8" s="85"/>
      <c r="BC8" s="85"/>
      <c r="BD8" s="85"/>
      <c r="BE8" s="85"/>
      <c r="BF8" s="85"/>
      <c r="BG8" s="85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</row>
    <row r="9" spans="1:59" s="53" customFormat="1" ht="15">
      <c r="A9" s="86">
        <v>8</v>
      </c>
      <c r="B9" s="59" t="s">
        <v>154</v>
      </c>
      <c r="C9" s="59" t="s">
        <v>60</v>
      </c>
      <c r="D9" s="66" t="s">
        <v>47</v>
      </c>
      <c r="E9" s="67" t="s">
        <v>135</v>
      </c>
      <c r="G9" s="83">
        <v>20</v>
      </c>
      <c r="H9" s="84">
        <v>23511</v>
      </c>
      <c r="I9" s="68" t="s">
        <v>48</v>
      </c>
      <c r="J9" s="78"/>
      <c r="K9" s="78">
        <v>12</v>
      </c>
      <c r="L9" s="78">
        <f t="shared" si="1"/>
        <v>100</v>
      </c>
      <c r="M9" s="78">
        <f t="shared" si="0"/>
        <v>50</v>
      </c>
      <c r="N9" s="65"/>
      <c r="AZ9" s="85"/>
      <c r="BA9" s="85"/>
      <c r="BB9" s="85"/>
      <c r="BC9" s="85"/>
      <c r="BD9" s="85"/>
      <c r="BE9" s="85"/>
      <c r="BF9" s="85"/>
      <c r="BG9" s="85"/>
    </row>
    <row r="10" spans="1:255" s="53" customFormat="1" ht="15">
      <c r="A10" s="86">
        <v>9</v>
      </c>
      <c r="B10" s="59" t="s">
        <v>176</v>
      </c>
      <c r="C10" s="59" t="s">
        <v>73</v>
      </c>
      <c r="D10" s="66" t="s">
        <v>47</v>
      </c>
      <c r="E10" s="67" t="s">
        <v>135</v>
      </c>
      <c r="F10" s="102"/>
      <c r="G10" s="68">
        <v>14</v>
      </c>
      <c r="H10" s="69">
        <v>24391</v>
      </c>
      <c r="I10" s="68" t="s">
        <v>35</v>
      </c>
      <c r="J10" s="100"/>
      <c r="K10" s="100">
        <v>17</v>
      </c>
      <c r="L10" s="80">
        <f t="shared" si="1"/>
        <v>141.66666666666666</v>
      </c>
      <c r="M10" s="80">
        <f t="shared" si="0"/>
        <v>8.333333333333343</v>
      </c>
      <c r="N10" s="65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85"/>
      <c r="BA10" s="85"/>
      <c r="BB10" s="85"/>
      <c r="BC10" s="85"/>
      <c r="BD10" s="85"/>
      <c r="BE10" s="85"/>
      <c r="BF10" s="85"/>
      <c r="BG10" s="85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</row>
    <row r="11" spans="1:59" s="101" customFormat="1" ht="15">
      <c r="A11" s="86">
        <v>10</v>
      </c>
      <c r="B11" s="59" t="s">
        <v>150</v>
      </c>
      <c r="C11" s="59" t="s">
        <v>151</v>
      </c>
      <c r="D11" s="66" t="s">
        <v>47</v>
      </c>
      <c r="E11" s="103" t="s">
        <v>152</v>
      </c>
      <c r="F11" s="104"/>
      <c r="G11" s="100">
        <v>10</v>
      </c>
      <c r="H11" s="105">
        <v>25550</v>
      </c>
      <c r="I11" s="68" t="s">
        <v>35</v>
      </c>
      <c r="J11" s="78"/>
      <c r="K11" s="78">
        <v>18</v>
      </c>
      <c r="L11" s="78">
        <f t="shared" si="1"/>
        <v>150</v>
      </c>
      <c r="M11" s="78">
        <f t="shared" si="0"/>
        <v>0</v>
      </c>
      <c r="N11" s="65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85"/>
      <c r="BA11" s="85"/>
      <c r="BB11" s="85"/>
      <c r="BC11" s="85"/>
      <c r="BD11" s="85"/>
      <c r="BE11" s="85"/>
      <c r="BF11" s="85"/>
      <c r="BG11" s="85"/>
    </row>
    <row r="12" spans="1:255" s="53" customFormat="1" ht="15">
      <c r="A12" s="86">
        <v>11</v>
      </c>
      <c r="B12" s="65" t="s">
        <v>167</v>
      </c>
      <c r="C12" s="65" t="s">
        <v>168</v>
      </c>
      <c r="D12" s="51" t="s">
        <v>47</v>
      </c>
      <c r="E12" s="67" t="s">
        <v>135</v>
      </c>
      <c r="F12" s="92"/>
      <c r="G12" s="68">
        <v>8</v>
      </c>
      <c r="H12" s="69">
        <v>28339</v>
      </c>
      <c r="I12" s="68" t="s">
        <v>48</v>
      </c>
      <c r="J12" s="68"/>
      <c r="K12" s="68">
        <v>14</v>
      </c>
      <c r="L12" s="80">
        <f t="shared" si="1"/>
        <v>116.66666666666667</v>
      </c>
      <c r="M12" s="80">
        <f t="shared" si="0"/>
        <v>33.33333333333333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101" customFormat="1" ht="15">
      <c r="A13" s="86">
        <v>12</v>
      </c>
      <c r="B13" s="59" t="s">
        <v>173</v>
      </c>
      <c r="C13" s="59" t="s">
        <v>108</v>
      </c>
      <c r="D13" s="66" t="s">
        <v>47</v>
      </c>
      <c r="E13" s="103" t="s">
        <v>148</v>
      </c>
      <c r="F13" s="106"/>
      <c r="G13" s="100">
        <v>7</v>
      </c>
      <c r="H13" s="105">
        <v>29774</v>
      </c>
      <c r="I13" s="68" t="s">
        <v>35</v>
      </c>
      <c r="J13" s="100"/>
      <c r="K13" s="100">
        <v>18</v>
      </c>
      <c r="L13" s="78">
        <f t="shared" si="1"/>
        <v>150</v>
      </c>
      <c r="M13" s="78">
        <f t="shared" si="0"/>
        <v>0</v>
      </c>
      <c r="N13" s="65"/>
      <c r="AZ13" s="85"/>
      <c r="BA13" s="85"/>
      <c r="BB13" s="85"/>
      <c r="BC13" s="85"/>
      <c r="BD13" s="85"/>
      <c r="BE13" s="85"/>
      <c r="BF13" s="85"/>
      <c r="BG13" s="85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s="101" customFormat="1" ht="15">
      <c r="A14" s="86">
        <v>13</v>
      </c>
      <c r="B14" s="59" t="s">
        <v>164</v>
      </c>
      <c r="C14" s="59" t="s">
        <v>165</v>
      </c>
      <c r="D14" s="66" t="s">
        <v>47</v>
      </c>
      <c r="E14" s="67" t="s">
        <v>166</v>
      </c>
      <c r="F14" s="107"/>
      <c r="G14" s="100">
        <v>7</v>
      </c>
      <c r="H14" s="105">
        <v>26994</v>
      </c>
      <c r="I14" s="68" t="s">
        <v>48</v>
      </c>
      <c r="J14" s="100"/>
      <c r="K14" s="100">
        <v>22.3</v>
      </c>
      <c r="L14" s="78">
        <v>150</v>
      </c>
      <c r="M14" s="78">
        <f t="shared" si="0"/>
        <v>0</v>
      </c>
      <c r="N14" s="65"/>
      <c r="AZ14" s="85"/>
      <c r="BA14" s="85"/>
      <c r="BB14" s="85"/>
      <c r="BC14" s="85"/>
      <c r="BD14" s="85"/>
      <c r="BE14" s="85"/>
      <c r="BF14" s="85"/>
      <c r="BG14" s="85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s="101" customFormat="1" ht="15">
      <c r="A15" s="86">
        <v>14</v>
      </c>
      <c r="B15" s="59" t="s">
        <v>337</v>
      </c>
      <c r="C15" s="59" t="s">
        <v>133</v>
      </c>
      <c r="D15" s="51" t="s">
        <v>47</v>
      </c>
      <c r="E15" s="67" t="s">
        <v>135</v>
      </c>
      <c r="F15" s="116" t="s">
        <v>303</v>
      </c>
      <c r="G15" s="100">
        <v>6</v>
      </c>
      <c r="H15" s="105">
        <v>27419</v>
      </c>
      <c r="I15" s="68" t="s">
        <v>35</v>
      </c>
      <c r="J15" s="100"/>
      <c r="K15" s="100">
        <v>18</v>
      </c>
      <c r="L15" s="78">
        <v>150</v>
      </c>
      <c r="M15" s="78">
        <f t="shared" si="0"/>
        <v>0</v>
      </c>
      <c r="N15" s="65" t="s">
        <v>336</v>
      </c>
      <c r="AZ15" s="85"/>
      <c r="BA15" s="85"/>
      <c r="BB15" s="85"/>
      <c r="BC15" s="85"/>
      <c r="BD15" s="85"/>
      <c r="BE15" s="85"/>
      <c r="BF15" s="85"/>
      <c r="BG15" s="85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6" spans="1:255" s="101" customFormat="1" ht="15">
      <c r="A16" s="86">
        <v>15</v>
      </c>
      <c r="B16" s="59" t="s">
        <v>328</v>
      </c>
      <c r="C16" s="59" t="s">
        <v>261</v>
      </c>
      <c r="D16" s="66" t="s">
        <v>47</v>
      </c>
      <c r="E16" s="67" t="s">
        <v>148</v>
      </c>
      <c r="F16" s="116" t="s">
        <v>303</v>
      </c>
      <c r="G16" s="100">
        <v>6</v>
      </c>
      <c r="H16" s="105">
        <v>27199</v>
      </c>
      <c r="I16" s="68" t="s">
        <v>35</v>
      </c>
      <c r="J16" s="100"/>
      <c r="K16" s="100">
        <v>18</v>
      </c>
      <c r="L16" s="78">
        <v>150</v>
      </c>
      <c r="M16" s="78">
        <f t="shared" si="0"/>
        <v>0</v>
      </c>
      <c r="N16" s="65" t="s">
        <v>322</v>
      </c>
      <c r="AZ16" s="85"/>
      <c r="BA16" s="85"/>
      <c r="BB16" s="85"/>
      <c r="BC16" s="85"/>
      <c r="BD16" s="85"/>
      <c r="BE16" s="85"/>
      <c r="BF16" s="85"/>
      <c r="BG16" s="85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</row>
    <row r="17" spans="1:255" s="101" customFormat="1" ht="15">
      <c r="A17" s="86">
        <v>16</v>
      </c>
      <c r="B17" s="65" t="s">
        <v>296</v>
      </c>
      <c r="C17" s="65" t="s">
        <v>217</v>
      </c>
      <c r="D17" s="66" t="s">
        <v>47</v>
      </c>
      <c r="E17" s="67" t="s">
        <v>135</v>
      </c>
      <c r="F17" s="65" t="s">
        <v>303</v>
      </c>
      <c r="G17" s="83">
        <v>6</v>
      </c>
      <c r="H17" s="84">
        <v>26911</v>
      </c>
      <c r="I17" s="68" t="s">
        <v>35</v>
      </c>
      <c r="J17" s="78"/>
      <c r="K17" s="78">
        <v>18</v>
      </c>
      <c r="L17" s="78">
        <f t="shared" si="1"/>
        <v>150</v>
      </c>
      <c r="M17" s="78">
        <f t="shared" si="0"/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85"/>
      <c r="BA17" s="85"/>
      <c r="BB17" s="85"/>
      <c r="BC17" s="85"/>
      <c r="BD17" s="85"/>
      <c r="BE17" s="85"/>
      <c r="BF17" s="85"/>
      <c r="BG17" s="85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</row>
    <row r="18" spans="1:255" s="101" customFormat="1" ht="15">
      <c r="A18" s="86">
        <v>17</v>
      </c>
      <c r="B18" s="65" t="s">
        <v>163</v>
      </c>
      <c r="C18" s="65" t="s">
        <v>139</v>
      </c>
      <c r="D18" s="51" t="s">
        <v>47</v>
      </c>
      <c r="E18" s="67" t="s">
        <v>135</v>
      </c>
      <c r="F18" s="65" t="s">
        <v>303</v>
      </c>
      <c r="G18" s="68">
        <v>6</v>
      </c>
      <c r="H18" s="69">
        <v>26863</v>
      </c>
      <c r="I18" s="68" t="s">
        <v>35</v>
      </c>
      <c r="J18" s="68"/>
      <c r="K18" s="68">
        <v>18</v>
      </c>
      <c r="L18" s="78">
        <f t="shared" si="1"/>
        <v>150</v>
      </c>
      <c r="M18" s="78">
        <f t="shared" si="0"/>
        <v>0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</row>
    <row r="19" spans="1:255" s="101" customFormat="1" ht="15">
      <c r="A19" s="86">
        <v>18</v>
      </c>
      <c r="B19" s="59" t="s">
        <v>161</v>
      </c>
      <c r="C19" s="59" t="s">
        <v>284</v>
      </c>
      <c r="D19" s="66" t="s">
        <v>47</v>
      </c>
      <c r="E19" s="67" t="s">
        <v>135</v>
      </c>
      <c r="F19" s="106"/>
      <c r="G19" s="68">
        <v>6</v>
      </c>
      <c r="H19" s="105">
        <v>26054</v>
      </c>
      <c r="I19" s="68" t="s">
        <v>35</v>
      </c>
      <c r="J19" s="78"/>
      <c r="K19" s="78">
        <v>15</v>
      </c>
      <c r="L19" s="78">
        <f t="shared" si="1"/>
        <v>125</v>
      </c>
      <c r="M19" s="78">
        <f t="shared" si="0"/>
        <v>25</v>
      </c>
      <c r="N19" s="65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85"/>
      <c r="BA19" s="85"/>
      <c r="BB19" s="85"/>
      <c r="BC19" s="85"/>
      <c r="BD19" s="85"/>
      <c r="BE19" s="85"/>
      <c r="BF19" s="85"/>
      <c r="BG19" s="85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s="101" customFormat="1" ht="15">
      <c r="A20" s="86">
        <v>19</v>
      </c>
      <c r="B20" s="65" t="s">
        <v>283</v>
      </c>
      <c r="C20" s="65" t="s">
        <v>94</v>
      </c>
      <c r="D20" s="66" t="s">
        <v>47</v>
      </c>
      <c r="E20" s="67" t="s">
        <v>135</v>
      </c>
      <c r="F20" s="65" t="s">
        <v>303</v>
      </c>
      <c r="G20" s="83">
        <v>6</v>
      </c>
      <c r="H20" s="84">
        <v>25436</v>
      </c>
      <c r="I20" s="78" t="s">
        <v>35</v>
      </c>
      <c r="J20" s="78"/>
      <c r="K20" s="78">
        <v>18</v>
      </c>
      <c r="L20" s="78">
        <f t="shared" si="1"/>
        <v>150</v>
      </c>
      <c r="M20" s="78">
        <f t="shared" si="0"/>
        <v>0</v>
      </c>
      <c r="N20" s="65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85"/>
      <c r="BA20" s="85"/>
      <c r="BB20" s="85"/>
      <c r="BC20" s="85"/>
      <c r="BD20" s="85"/>
      <c r="BE20" s="85"/>
      <c r="BF20" s="85"/>
      <c r="BG20" s="85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59" s="101" customFormat="1" ht="15">
      <c r="A21" s="86">
        <v>20</v>
      </c>
      <c r="B21" s="59" t="s">
        <v>169</v>
      </c>
      <c r="C21" s="59" t="s">
        <v>170</v>
      </c>
      <c r="D21" s="66" t="s">
        <v>47</v>
      </c>
      <c r="E21" s="67" t="s">
        <v>171</v>
      </c>
      <c r="F21" s="65" t="s">
        <v>303</v>
      </c>
      <c r="G21" s="100">
        <v>6</v>
      </c>
      <c r="H21" s="105">
        <v>25029</v>
      </c>
      <c r="I21" s="68" t="s">
        <v>48</v>
      </c>
      <c r="J21" s="100"/>
      <c r="K21" s="100">
        <v>12</v>
      </c>
      <c r="L21" s="78">
        <f t="shared" si="1"/>
        <v>100</v>
      </c>
      <c r="M21" s="78">
        <f t="shared" si="0"/>
        <v>50</v>
      </c>
      <c r="N21" s="65"/>
      <c r="AZ21" s="85"/>
      <c r="BA21" s="85"/>
      <c r="BB21" s="85"/>
      <c r="BC21" s="85"/>
      <c r="BD21" s="85"/>
      <c r="BE21" s="85"/>
      <c r="BF21" s="85"/>
      <c r="BG21" s="85"/>
    </row>
    <row r="22" spans="1:59" s="101" customFormat="1" ht="15">
      <c r="A22" s="86">
        <v>21</v>
      </c>
      <c r="B22" s="59" t="s">
        <v>331</v>
      </c>
      <c r="C22" s="59" t="s">
        <v>133</v>
      </c>
      <c r="D22" s="51" t="s">
        <v>47</v>
      </c>
      <c r="E22" s="67" t="s">
        <v>135</v>
      </c>
      <c r="F22" s="65" t="s">
        <v>303</v>
      </c>
      <c r="G22" s="100">
        <v>5</v>
      </c>
      <c r="H22" s="105">
        <v>29448</v>
      </c>
      <c r="I22" s="68" t="s">
        <v>35</v>
      </c>
      <c r="J22" s="100"/>
      <c r="K22" s="100">
        <v>18</v>
      </c>
      <c r="L22" s="78">
        <f t="shared" si="1"/>
        <v>150</v>
      </c>
      <c r="M22" s="78">
        <f t="shared" si="0"/>
        <v>0</v>
      </c>
      <c r="N22" s="65" t="s">
        <v>336</v>
      </c>
      <c r="AZ22" s="85"/>
      <c r="BA22" s="85"/>
      <c r="BB22" s="85"/>
      <c r="BC22" s="85"/>
      <c r="BD22" s="85"/>
      <c r="BE22" s="85"/>
      <c r="BF22" s="85"/>
      <c r="BG22" s="85"/>
    </row>
    <row r="23" spans="1:255" s="53" customFormat="1" ht="15">
      <c r="A23" s="86">
        <v>22</v>
      </c>
      <c r="B23" s="59" t="s">
        <v>155</v>
      </c>
      <c r="C23" s="59" t="s">
        <v>156</v>
      </c>
      <c r="D23" s="66" t="s">
        <v>47</v>
      </c>
      <c r="E23" s="67" t="s">
        <v>314</v>
      </c>
      <c r="F23" s="65"/>
      <c r="G23" s="83">
        <v>4</v>
      </c>
      <c r="H23" s="84">
        <v>28436</v>
      </c>
      <c r="I23" s="68" t="s">
        <v>48</v>
      </c>
      <c r="J23" s="100"/>
      <c r="K23" s="100">
        <v>18</v>
      </c>
      <c r="L23" s="78">
        <f t="shared" si="1"/>
        <v>150</v>
      </c>
      <c r="M23" s="78">
        <f t="shared" si="0"/>
        <v>0</v>
      </c>
      <c r="N23" s="65" t="s">
        <v>327</v>
      </c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85"/>
      <c r="BA23" s="85"/>
      <c r="BB23" s="85"/>
      <c r="BC23" s="85"/>
      <c r="BD23" s="85"/>
      <c r="BE23" s="85"/>
      <c r="BF23" s="85"/>
      <c r="BG23" s="85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59" s="53" customFormat="1" ht="15">
      <c r="A24" s="86">
        <v>23</v>
      </c>
      <c r="B24" s="59" t="s">
        <v>153</v>
      </c>
      <c r="C24" s="59" t="s">
        <v>151</v>
      </c>
      <c r="D24" s="66" t="s">
        <v>47</v>
      </c>
      <c r="E24" s="67" t="s">
        <v>135</v>
      </c>
      <c r="F24" s="106"/>
      <c r="G24" s="68">
        <v>3</v>
      </c>
      <c r="H24" s="105">
        <v>28842</v>
      </c>
      <c r="I24" s="78" t="s">
        <v>48</v>
      </c>
      <c r="J24" s="78"/>
      <c r="K24" s="78">
        <v>15</v>
      </c>
      <c r="L24" s="78">
        <f t="shared" si="1"/>
        <v>125</v>
      </c>
      <c r="M24" s="78">
        <f t="shared" si="0"/>
        <v>25</v>
      </c>
      <c r="N24" s="65"/>
      <c r="AZ24" s="85"/>
      <c r="BA24" s="85"/>
      <c r="BB24" s="85"/>
      <c r="BC24" s="85"/>
      <c r="BD24" s="85"/>
      <c r="BE24" s="85"/>
      <c r="BF24" s="85"/>
      <c r="BG24" s="85"/>
    </row>
    <row r="25" spans="1:59" s="53" customFormat="1" ht="15">
      <c r="A25" s="86">
        <v>24</v>
      </c>
      <c r="B25" s="59" t="s">
        <v>172</v>
      </c>
      <c r="C25" s="59" t="s">
        <v>108</v>
      </c>
      <c r="D25" s="66" t="s">
        <v>47</v>
      </c>
      <c r="E25" s="67" t="s">
        <v>135</v>
      </c>
      <c r="F25" s="65" t="s">
        <v>303</v>
      </c>
      <c r="G25" s="108">
        <v>3</v>
      </c>
      <c r="H25" s="105">
        <v>22658</v>
      </c>
      <c r="I25" s="108" t="s">
        <v>48</v>
      </c>
      <c r="J25" s="100"/>
      <c r="K25" s="100">
        <v>18</v>
      </c>
      <c r="L25" s="78">
        <f>150*K25/18</f>
        <v>150</v>
      </c>
      <c r="M25" s="78">
        <f>150-L25</f>
        <v>0</v>
      </c>
      <c r="N25" s="65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85"/>
      <c r="BA25" s="85"/>
      <c r="BB25" s="85"/>
      <c r="BC25" s="85"/>
      <c r="BD25" s="85"/>
      <c r="BE25" s="85"/>
      <c r="BF25" s="85"/>
      <c r="BG25" s="85"/>
    </row>
    <row r="26" spans="1:59" s="53" customFormat="1" ht="15">
      <c r="A26" s="86">
        <v>25</v>
      </c>
      <c r="B26" s="65" t="s">
        <v>278</v>
      </c>
      <c r="C26" s="65" t="s">
        <v>236</v>
      </c>
      <c r="D26" s="66" t="s">
        <v>47</v>
      </c>
      <c r="E26" s="67" t="s">
        <v>279</v>
      </c>
      <c r="F26" s="65" t="s">
        <v>303</v>
      </c>
      <c r="G26" s="83">
        <v>2</v>
      </c>
      <c r="H26" s="84">
        <v>31547</v>
      </c>
      <c r="I26" s="78" t="s">
        <v>48</v>
      </c>
      <c r="J26" s="78"/>
      <c r="K26" s="78">
        <v>18</v>
      </c>
      <c r="L26" s="78">
        <f t="shared" si="1"/>
        <v>150</v>
      </c>
      <c r="M26" s="78">
        <f t="shared" si="0"/>
        <v>0</v>
      </c>
      <c r="N26" s="65"/>
      <c r="AZ26" s="85"/>
      <c r="BA26" s="85"/>
      <c r="BB26" s="85"/>
      <c r="BC26" s="85"/>
      <c r="BD26" s="85"/>
      <c r="BE26" s="85"/>
      <c r="BF26" s="85"/>
      <c r="BG26" s="85"/>
    </row>
    <row r="27" spans="1:59" s="53" customFormat="1" ht="15">
      <c r="A27" s="86">
        <v>26</v>
      </c>
      <c r="B27" s="65" t="s">
        <v>247</v>
      </c>
      <c r="C27" s="65" t="s">
        <v>234</v>
      </c>
      <c r="D27" s="66" t="s">
        <v>47</v>
      </c>
      <c r="E27" s="67" t="s">
        <v>189</v>
      </c>
      <c r="F27" s="99"/>
      <c r="G27" s="83">
        <v>2</v>
      </c>
      <c r="H27" s="84">
        <v>27277</v>
      </c>
      <c r="I27" s="78" t="s">
        <v>48</v>
      </c>
      <c r="J27" s="78"/>
      <c r="K27" s="78">
        <v>18</v>
      </c>
      <c r="L27" s="78">
        <f t="shared" si="1"/>
        <v>150</v>
      </c>
      <c r="M27" s="78">
        <f t="shared" si="0"/>
        <v>0</v>
      </c>
      <c r="N27" s="65"/>
      <c r="AZ27" s="85"/>
      <c r="BA27" s="85"/>
      <c r="BB27" s="85"/>
      <c r="BC27" s="85"/>
      <c r="BD27" s="85"/>
      <c r="BE27" s="85"/>
      <c r="BF27" s="85"/>
      <c r="BG27" s="85"/>
    </row>
    <row r="28" spans="1:255" s="53" customFormat="1" ht="15">
      <c r="A28" s="86">
        <v>27</v>
      </c>
      <c r="B28" s="59" t="s">
        <v>250</v>
      </c>
      <c r="C28" s="59" t="s">
        <v>236</v>
      </c>
      <c r="D28" s="66" t="s">
        <v>47</v>
      </c>
      <c r="E28" s="67" t="s">
        <v>249</v>
      </c>
      <c r="F28" s="65"/>
      <c r="G28" s="83">
        <v>1</v>
      </c>
      <c r="H28" s="84">
        <v>30277</v>
      </c>
      <c r="I28" s="68" t="s">
        <v>48</v>
      </c>
      <c r="J28" s="100"/>
      <c r="K28" s="100">
        <v>6</v>
      </c>
      <c r="L28" s="78">
        <f t="shared" si="1"/>
        <v>50</v>
      </c>
      <c r="M28" s="78">
        <f t="shared" si="0"/>
        <v>100</v>
      </c>
      <c r="N28" s="65" t="s">
        <v>317</v>
      </c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Z28" s="85"/>
      <c r="BA28" s="85"/>
      <c r="BB28" s="85"/>
      <c r="BC28" s="85"/>
      <c r="BD28" s="85"/>
      <c r="BE28" s="85"/>
      <c r="BF28" s="85"/>
      <c r="BG28" s="85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s="53" customFormat="1" ht="15">
      <c r="A29" s="86">
        <v>28</v>
      </c>
      <c r="B29" s="59" t="s">
        <v>334</v>
      </c>
      <c r="C29" s="59" t="s">
        <v>133</v>
      </c>
      <c r="D29" s="51" t="s">
        <v>47</v>
      </c>
      <c r="E29" s="67" t="s">
        <v>335</v>
      </c>
      <c r="F29" s="65"/>
      <c r="G29" s="83">
        <v>1</v>
      </c>
      <c r="H29" s="84">
        <v>28714</v>
      </c>
      <c r="I29" s="68" t="s">
        <v>48</v>
      </c>
      <c r="J29" s="100"/>
      <c r="K29" s="100">
        <v>12</v>
      </c>
      <c r="L29" s="78">
        <f t="shared" si="1"/>
        <v>100</v>
      </c>
      <c r="M29" s="78">
        <f t="shared" si="0"/>
        <v>50</v>
      </c>
      <c r="N29" s="65" t="s">
        <v>336</v>
      </c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Z29" s="85"/>
      <c r="BA29" s="85"/>
      <c r="BB29" s="85"/>
      <c r="BC29" s="85"/>
      <c r="BD29" s="85"/>
      <c r="BE29" s="85"/>
      <c r="BF29" s="85"/>
      <c r="BG29" s="85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</row>
    <row r="30" spans="1:59" s="53" customFormat="1" ht="15">
      <c r="A30" s="86">
        <v>29</v>
      </c>
      <c r="B30" s="65" t="s">
        <v>264</v>
      </c>
      <c r="C30" s="65" t="s">
        <v>261</v>
      </c>
      <c r="D30" s="66" t="s">
        <v>47</v>
      </c>
      <c r="E30" s="67" t="s">
        <v>135</v>
      </c>
      <c r="F30" s="99"/>
      <c r="G30" s="68" t="s">
        <v>277</v>
      </c>
      <c r="H30" s="84">
        <v>31560</v>
      </c>
      <c r="I30" s="68" t="s">
        <v>277</v>
      </c>
      <c r="J30" s="78"/>
      <c r="K30" s="78">
        <v>18</v>
      </c>
      <c r="L30" s="78">
        <f aca="true" t="shared" si="2" ref="L30:L37">150*K30/18</f>
        <v>150</v>
      </c>
      <c r="M30" s="78">
        <f aca="true" t="shared" si="3" ref="M30:M37">150-L30</f>
        <v>0</v>
      </c>
      <c r="N30" s="65"/>
      <c r="AZ30" s="85"/>
      <c r="BA30" s="85"/>
      <c r="BB30" s="85"/>
      <c r="BC30" s="85"/>
      <c r="BD30" s="85"/>
      <c r="BE30" s="85"/>
      <c r="BF30" s="85"/>
      <c r="BG30" s="85"/>
    </row>
    <row r="31" spans="1:59" s="53" customFormat="1" ht="15">
      <c r="A31" s="86">
        <v>30</v>
      </c>
      <c r="B31" s="65" t="s">
        <v>282</v>
      </c>
      <c r="C31" s="65" t="s">
        <v>94</v>
      </c>
      <c r="D31" s="66" t="s">
        <v>47</v>
      </c>
      <c r="E31" s="67" t="s">
        <v>279</v>
      </c>
      <c r="F31" s="65"/>
      <c r="G31" s="108" t="s">
        <v>119</v>
      </c>
      <c r="H31" s="84">
        <v>29401</v>
      </c>
      <c r="I31" s="78" t="s">
        <v>119</v>
      </c>
      <c r="J31" s="78"/>
      <c r="K31" s="78">
        <v>9</v>
      </c>
      <c r="L31" s="78">
        <f t="shared" si="2"/>
        <v>75</v>
      </c>
      <c r="M31" s="78">
        <f t="shared" si="3"/>
        <v>75</v>
      </c>
      <c r="N31" s="65" t="s">
        <v>313</v>
      </c>
      <c r="AZ31" s="85"/>
      <c r="BA31" s="85"/>
      <c r="BB31" s="85"/>
      <c r="BC31" s="85"/>
      <c r="BD31" s="85"/>
      <c r="BE31" s="85"/>
      <c r="BF31" s="85"/>
      <c r="BG31" s="85"/>
    </row>
    <row r="32" spans="1:255" s="53" customFormat="1" ht="15">
      <c r="A32" s="86">
        <v>31</v>
      </c>
      <c r="B32" s="65" t="s">
        <v>262</v>
      </c>
      <c r="C32" s="65" t="s">
        <v>261</v>
      </c>
      <c r="D32" s="66" t="s">
        <v>47</v>
      </c>
      <c r="E32" s="67" t="s">
        <v>135</v>
      </c>
      <c r="F32" s="99"/>
      <c r="G32" s="68" t="s">
        <v>277</v>
      </c>
      <c r="H32" s="84">
        <v>28985</v>
      </c>
      <c r="I32" s="68" t="s">
        <v>277</v>
      </c>
      <c r="J32" s="78"/>
      <c r="K32" s="78">
        <v>18</v>
      </c>
      <c r="L32" s="78">
        <f t="shared" si="2"/>
        <v>150</v>
      </c>
      <c r="M32" s="78">
        <f t="shared" si="3"/>
        <v>0</v>
      </c>
      <c r="N32" s="119" t="s">
        <v>348</v>
      </c>
      <c r="AZ32" s="85"/>
      <c r="BA32" s="85"/>
      <c r="BB32" s="85"/>
      <c r="BC32" s="85"/>
      <c r="BD32" s="85"/>
      <c r="BE32" s="85"/>
      <c r="BF32" s="85"/>
      <c r="BG32" s="85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</row>
    <row r="33" spans="1:59" s="53" customFormat="1" ht="12.75">
      <c r="A33" s="88">
        <v>32</v>
      </c>
      <c r="B33" s="59" t="s">
        <v>157</v>
      </c>
      <c r="C33" s="59" t="s">
        <v>129</v>
      </c>
      <c r="D33" s="66" t="s">
        <v>47</v>
      </c>
      <c r="E33" s="67" t="s">
        <v>158</v>
      </c>
      <c r="F33" s="106"/>
      <c r="G33" s="68" t="s">
        <v>277</v>
      </c>
      <c r="H33" s="105">
        <v>25988</v>
      </c>
      <c r="I33" s="68" t="s">
        <v>48</v>
      </c>
      <c r="J33" s="100"/>
      <c r="K33" s="100">
        <v>15</v>
      </c>
      <c r="L33" s="82">
        <f t="shared" si="2"/>
        <v>125</v>
      </c>
      <c r="M33" s="78">
        <f t="shared" si="3"/>
        <v>25</v>
      </c>
      <c r="N33" s="65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85"/>
      <c r="BA33" s="85"/>
      <c r="BB33" s="85"/>
      <c r="BC33" s="85"/>
      <c r="BD33" s="85"/>
      <c r="BE33" s="85"/>
      <c r="BF33" s="85"/>
      <c r="BG33" s="85"/>
    </row>
    <row r="34" spans="1:255" s="53" customFormat="1" ht="12.75">
      <c r="A34" s="88">
        <v>33</v>
      </c>
      <c r="B34" s="65" t="s">
        <v>263</v>
      </c>
      <c r="C34" s="65" t="s">
        <v>261</v>
      </c>
      <c r="D34" s="66" t="s">
        <v>47</v>
      </c>
      <c r="E34" s="67" t="s">
        <v>135</v>
      </c>
      <c r="F34" s="65" t="s">
        <v>303</v>
      </c>
      <c r="G34" s="68" t="s">
        <v>277</v>
      </c>
      <c r="H34" s="84">
        <v>25840</v>
      </c>
      <c r="I34" s="68" t="s">
        <v>277</v>
      </c>
      <c r="J34" s="78"/>
      <c r="K34" s="78">
        <v>2</v>
      </c>
      <c r="L34" s="120">
        <f t="shared" si="2"/>
        <v>16.666666666666668</v>
      </c>
      <c r="M34" s="91">
        <f t="shared" si="3"/>
        <v>133.33333333333334</v>
      </c>
      <c r="N34" s="65"/>
      <c r="AZ34" s="85"/>
      <c r="BA34" s="85"/>
      <c r="BB34" s="85"/>
      <c r="BC34" s="85"/>
      <c r="BD34" s="85"/>
      <c r="BE34" s="85"/>
      <c r="BF34" s="85"/>
      <c r="BG34" s="85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</row>
    <row r="35" spans="1:255" s="53" customFormat="1" ht="12.75">
      <c r="A35" s="88">
        <v>34</v>
      </c>
      <c r="B35" s="65" t="s">
        <v>332</v>
      </c>
      <c r="C35" s="65" t="s">
        <v>133</v>
      </c>
      <c r="D35" s="51" t="s">
        <v>47</v>
      </c>
      <c r="E35" s="67" t="s">
        <v>333</v>
      </c>
      <c r="F35" s="65"/>
      <c r="G35" s="68" t="s">
        <v>119</v>
      </c>
      <c r="H35" s="84">
        <v>24701</v>
      </c>
      <c r="I35" s="68" t="s">
        <v>119</v>
      </c>
      <c r="J35" s="78"/>
      <c r="K35" s="78">
        <v>9</v>
      </c>
      <c r="L35" s="120">
        <f t="shared" si="2"/>
        <v>75</v>
      </c>
      <c r="M35" s="91">
        <f t="shared" si="3"/>
        <v>75</v>
      </c>
      <c r="N35" s="65" t="s">
        <v>336</v>
      </c>
      <c r="AZ35" s="85"/>
      <c r="BA35" s="85"/>
      <c r="BB35" s="85"/>
      <c r="BC35" s="85"/>
      <c r="BD35" s="85"/>
      <c r="BE35" s="85"/>
      <c r="BF35" s="85"/>
      <c r="BG35" s="85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</row>
    <row r="36" spans="1:255" s="53" customFormat="1" ht="12.75">
      <c r="A36" s="88">
        <v>35</v>
      </c>
      <c r="B36" s="65" t="s">
        <v>329</v>
      </c>
      <c r="C36" s="65" t="s">
        <v>261</v>
      </c>
      <c r="D36" s="51" t="s">
        <v>47</v>
      </c>
      <c r="E36" s="67" t="s">
        <v>135</v>
      </c>
      <c r="F36" s="65"/>
      <c r="G36" s="68" t="s">
        <v>119</v>
      </c>
      <c r="H36" s="84">
        <v>24279</v>
      </c>
      <c r="I36" s="68" t="s">
        <v>119</v>
      </c>
      <c r="J36" s="78"/>
      <c r="K36" s="68">
        <v>18</v>
      </c>
      <c r="L36" s="82">
        <f t="shared" si="2"/>
        <v>150</v>
      </c>
      <c r="M36" s="78">
        <f t="shared" si="3"/>
        <v>0</v>
      </c>
      <c r="N36" s="65" t="s">
        <v>322</v>
      </c>
      <c r="AZ36" s="85"/>
      <c r="BA36" s="85"/>
      <c r="BB36" s="85"/>
      <c r="BC36" s="85"/>
      <c r="BD36" s="85"/>
      <c r="BE36" s="85"/>
      <c r="BF36" s="85"/>
      <c r="BG36" s="85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</row>
    <row r="37" spans="1:255" s="65" customFormat="1" ht="12.75">
      <c r="A37" s="88">
        <v>36</v>
      </c>
      <c r="B37" s="59" t="s">
        <v>159</v>
      </c>
      <c r="C37" s="59" t="s">
        <v>160</v>
      </c>
      <c r="D37" s="66" t="s">
        <v>47</v>
      </c>
      <c r="E37" s="67" t="s">
        <v>135</v>
      </c>
      <c r="F37" s="98"/>
      <c r="G37" s="68" t="s">
        <v>277</v>
      </c>
      <c r="H37" s="84">
        <v>22965</v>
      </c>
      <c r="I37" s="68" t="s">
        <v>48</v>
      </c>
      <c r="J37" s="78"/>
      <c r="K37" s="78">
        <v>18</v>
      </c>
      <c r="L37" s="82">
        <f t="shared" si="2"/>
        <v>150</v>
      </c>
      <c r="M37" s="78">
        <f t="shared" si="3"/>
        <v>0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85"/>
      <c r="BA37" s="85"/>
      <c r="BB37" s="85"/>
      <c r="BC37" s="85"/>
      <c r="BD37" s="85"/>
      <c r="BE37" s="85"/>
      <c r="BF37" s="85"/>
      <c r="BG37" s="85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59" s="53" customFormat="1" ht="12.75">
      <c r="A38" s="88">
        <v>37</v>
      </c>
      <c r="B38" s="53" t="s">
        <v>52</v>
      </c>
      <c r="C38" s="59" t="s">
        <v>53</v>
      </c>
      <c r="D38" s="66" t="s">
        <v>51</v>
      </c>
      <c r="E38" s="67" t="s">
        <v>33</v>
      </c>
      <c r="G38" s="83">
        <v>8</v>
      </c>
      <c r="H38" s="84">
        <v>27922</v>
      </c>
      <c r="I38" s="78" t="s">
        <v>35</v>
      </c>
      <c r="J38" s="78"/>
      <c r="K38" s="78">
        <v>18</v>
      </c>
      <c r="L38" s="82">
        <f t="shared" si="1"/>
        <v>150</v>
      </c>
      <c r="M38" s="68">
        <f t="shared" si="0"/>
        <v>0</v>
      </c>
      <c r="AZ38" s="85"/>
      <c r="BA38" s="85"/>
      <c r="BB38" s="85"/>
      <c r="BC38" s="85"/>
      <c r="BD38" s="85"/>
      <c r="BE38" s="85"/>
      <c r="BF38" s="85"/>
      <c r="BG38" s="85"/>
    </row>
    <row r="39" spans="1:59" s="53" customFormat="1" ht="12.75">
      <c r="A39" s="88">
        <v>38</v>
      </c>
      <c r="B39" s="59" t="s">
        <v>61</v>
      </c>
      <c r="C39" s="59" t="s">
        <v>46</v>
      </c>
      <c r="D39" s="66" t="s">
        <v>51</v>
      </c>
      <c r="E39" s="67" t="s">
        <v>33</v>
      </c>
      <c r="G39" s="83">
        <v>8</v>
      </c>
      <c r="H39" s="84">
        <v>25778</v>
      </c>
      <c r="I39" s="68" t="s">
        <v>48</v>
      </c>
      <c r="J39" s="78"/>
      <c r="K39" s="78">
        <v>18</v>
      </c>
      <c r="L39" s="82">
        <f t="shared" si="1"/>
        <v>150</v>
      </c>
      <c r="M39" s="78">
        <f t="shared" si="0"/>
        <v>0</v>
      </c>
      <c r="AZ39" s="85"/>
      <c r="BA39" s="85"/>
      <c r="BB39" s="85"/>
      <c r="BC39" s="85"/>
      <c r="BD39" s="85"/>
      <c r="BE39" s="85"/>
      <c r="BF39" s="85"/>
      <c r="BG39" s="85"/>
    </row>
    <row r="40" spans="1:59" s="53" customFormat="1" ht="12.75">
      <c r="A40" s="88">
        <v>39</v>
      </c>
      <c r="B40" s="59" t="s">
        <v>256</v>
      </c>
      <c r="C40" s="59" t="s">
        <v>252</v>
      </c>
      <c r="D40" s="66" t="s">
        <v>51</v>
      </c>
      <c r="E40" s="67" t="s">
        <v>33</v>
      </c>
      <c r="F40" s="79"/>
      <c r="G40" s="83">
        <v>7</v>
      </c>
      <c r="H40" s="84">
        <v>26346</v>
      </c>
      <c r="I40" s="68" t="s">
        <v>35</v>
      </c>
      <c r="J40" s="78"/>
      <c r="K40" s="78">
        <v>18</v>
      </c>
      <c r="L40" s="82">
        <f t="shared" si="1"/>
        <v>150</v>
      </c>
      <c r="M40" s="78">
        <f t="shared" si="0"/>
        <v>0</v>
      </c>
      <c r="N40" s="79"/>
      <c r="AZ40" s="85"/>
      <c r="BA40" s="85"/>
      <c r="BB40" s="85"/>
      <c r="BC40" s="85"/>
      <c r="BD40" s="85"/>
      <c r="BE40" s="85"/>
      <c r="BF40" s="85"/>
      <c r="BG40" s="85"/>
    </row>
    <row r="41" spans="1:59" s="53" customFormat="1" ht="12.75">
      <c r="A41" s="88">
        <v>40</v>
      </c>
      <c r="B41" s="59" t="s">
        <v>116</v>
      </c>
      <c r="C41" s="59" t="s">
        <v>53</v>
      </c>
      <c r="D41" s="66" t="s">
        <v>51</v>
      </c>
      <c r="E41" s="67" t="s">
        <v>33</v>
      </c>
      <c r="F41" s="79"/>
      <c r="G41" s="83">
        <v>4</v>
      </c>
      <c r="H41" s="84">
        <v>24832</v>
      </c>
      <c r="I41" s="68" t="s">
        <v>35</v>
      </c>
      <c r="J41" s="78"/>
      <c r="K41" s="78">
        <v>11</v>
      </c>
      <c r="L41" s="120">
        <f t="shared" si="1"/>
        <v>91.66666666666667</v>
      </c>
      <c r="M41" s="110">
        <f t="shared" si="0"/>
        <v>58.33333333333333</v>
      </c>
      <c r="AZ41" s="85"/>
      <c r="BA41" s="85"/>
      <c r="BB41" s="85"/>
      <c r="BC41" s="85"/>
      <c r="BD41" s="85"/>
      <c r="BE41" s="85"/>
      <c r="BF41" s="85"/>
      <c r="BG41" s="85"/>
    </row>
    <row r="42" spans="1:59" s="53" customFormat="1" ht="12.75">
      <c r="A42" s="88">
        <v>41</v>
      </c>
      <c r="B42" s="53" t="s">
        <v>49</v>
      </c>
      <c r="C42" s="59" t="s">
        <v>50</v>
      </c>
      <c r="D42" s="66" t="s">
        <v>51</v>
      </c>
      <c r="E42" s="67" t="s">
        <v>33</v>
      </c>
      <c r="G42" s="83">
        <v>1</v>
      </c>
      <c r="H42" s="84">
        <v>27158</v>
      </c>
      <c r="I42" s="78" t="s">
        <v>35</v>
      </c>
      <c r="J42" s="78"/>
      <c r="K42" s="78">
        <v>18</v>
      </c>
      <c r="L42" s="82">
        <f t="shared" si="1"/>
        <v>150</v>
      </c>
      <c r="M42" s="111">
        <f>SUM(M2:M41)</f>
        <v>733.3333333333334</v>
      </c>
      <c r="AZ42" s="85"/>
      <c r="BA42" s="85"/>
      <c r="BB42" s="85"/>
      <c r="BC42" s="85"/>
      <c r="BD42" s="85"/>
      <c r="BE42" s="85"/>
      <c r="BF42" s="85"/>
      <c r="BG42" s="85"/>
    </row>
    <row r="43" spans="1:59" s="53" customFormat="1" ht="12.75">
      <c r="A43" s="88">
        <v>42</v>
      </c>
      <c r="B43" s="59" t="s">
        <v>244</v>
      </c>
      <c r="C43" s="59" t="s">
        <v>234</v>
      </c>
      <c r="D43" s="66" t="s">
        <v>51</v>
      </c>
      <c r="E43" s="67" t="s">
        <v>38</v>
      </c>
      <c r="F43" s="67" t="s">
        <v>39</v>
      </c>
      <c r="G43" s="68" t="s">
        <v>245</v>
      </c>
      <c r="H43" s="84">
        <v>28279</v>
      </c>
      <c r="I43" s="68" t="s">
        <v>48</v>
      </c>
      <c r="J43" s="68" t="s">
        <v>35</v>
      </c>
      <c r="K43" s="78">
        <v>18</v>
      </c>
      <c r="L43" s="82">
        <f t="shared" si="1"/>
        <v>150</v>
      </c>
      <c r="M43" s="78"/>
      <c r="AZ43" s="85"/>
      <c r="BA43" s="85"/>
      <c r="BB43" s="85"/>
      <c r="BC43" s="85"/>
      <c r="BD43" s="85"/>
      <c r="BE43" s="85"/>
      <c r="BF43" s="85"/>
      <c r="BG43" s="85"/>
    </row>
    <row r="44" spans="1:59" s="53" customFormat="1" ht="12.75">
      <c r="A44" s="88">
        <v>43</v>
      </c>
      <c r="B44" s="65" t="s">
        <v>125</v>
      </c>
      <c r="C44" s="65" t="s">
        <v>115</v>
      </c>
      <c r="D44" s="51" t="s">
        <v>47</v>
      </c>
      <c r="E44" s="67" t="s">
        <v>33</v>
      </c>
      <c r="G44" s="83">
        <v>8</v>
      </c>
      <c r="H44" s="84">
        <v>27591</v>
      </c>
      <c r="I44" s="68" t="s">
        <v>35</v>
      </c>
      <c r="J44" s="78"/>
      <c r="K44" s="78">
        <v>22</v>
      </c>
      <c r="L44" s="82">
        <v>150</v>
      </c>
      <c r="M44" s="78"/>
      <c r="AZ44" s="85"/>
      <c r="BA44" s="85"/>
      <c r="BB44" s="85"/>
      <c r="BC44" s="85"/>
      <c r="BD44" s="85"/>
      <c r="BE44" s="85"/>
      <c r="BF44" s="85"/>
      <c r="BG44" s="85"/>
    </row>
    <row r="45" spans="1:59" s="53" customFormat="1" ht="12.75">
      <c r="A45" s="88">
        <v>44</v>
      </c>
      <c r="B45" s="53" t="s">
        <v>56</v>
      </c>
      <c r="C45" s="59" t="s">
        <v>57</v>
      </c>
      <c r="D45" s="66" t="s">
        <v>47</v>
      </c>
      <c r="E45" s="67" t="s">
        <v>33</v>
      </c>
      <c r="G45" s="87">
        <v>8</v>
      </c>
      <c r="H45" s="84">
        <v>24954</v>
      </c>
      <c r="I45" s="78" t="s">
        <v>35</v>
      </c>
      <c r="J45" s="78"/>
      <c r="K45" s="78">
        <v>18</v>
      </c>
      <c r="L45" s="82">
        <f t="shared" si="1"/>
        <v>150</v>
      </c>
      <c r="M45" s="81"/>
      <c r="AZ45" s="85"/>
      <c r="BA45" s="85"/>
      <c r="BB45" s="85"/>
      <c r="BC45" s="85"/>
      <c r="BD45" s="85"/>
      <c r="BE45" s="85"/>
      <c r="BF45" s="85"/>
      <c r="BG45" s="85"/>
    </row>
    <row r="46" spans="1:59" s="53" customFormat="1" ht="12.75">
      <c r="A46" s="88">
        <v>45</v>
      </c>
      <c r="B46" s="53" t="s">
        <v>58</v>
      </c>
      <c r="C46" s="59" t="s">
        <v>57</v>
      </c>
      <c r="D46" s="66" t="s">
        <v>47</v>
      </c>
      <c r="E46" s="67" t="s">
        <v>33</v>
      </c>
      <c r="G46" s="83">
        <v>7</v>
      </c>
      <c r="H46" s="84">
        <v>24588</v>
      </c>
      <c r="I46" s="78" t="s">
        <v>35</v>
      </c>
      <c r="J46" s="78"/>
      <c r="K46" s="78">
        <v>18</v>
      </c>
      <c r="L46" s="82">
        <v>150</v>
      </c>
      <c r="M46" s="88"/>
      <c r="N46" s="119"/>
      <c r="O46" s="65"/>
      <c r="P46" s="65"/>
      <c r="Q46" s="65"/>
      <c r="R46" s="65"/>
      <c r="S46" s="65"/>
      <c r="T46" s="65"/>
      <c r="U46" s="65"/>
      <c r="AZ46" s="85"/>
      <c r="BA46" s="85"/>
      <c r="BB46" s="85"/>
      <c r="BC46" s="85"/>
      <c r="BD46" s="85"/>
      <c r="BE46" s="85"/>
      <c r="BF46" s="85"/>
      <c r="BG46" s="85"/>
    </row>
    <row r="47" spans="1:59" s="53" customFormat="1" ht="12.75">
      <c r="A47" s="88">
        <v>46</v>
      </c>
      <c r="B47" s="65" t="s">
        <v>114</v>
      </c>
      <c r="C47" s="65" t="s">
        <v>115</v>
      </c>
      <c r="D47" s="51" t="s">
        <v>47</v>
      </c>
      <c r="E47" s="67" t="s">
        <v>33</v>
      </c>
      <c r="G47" s="83">
        <v>6</v>
      </c>
      <c r="H47" s="84">
        <v>26547</v>
      </c>
      <c r="I47" s="78" t="s">
        <v>35</v>
      </c>
      <c r="J47" s="78"/>
      <c r="K47" s="78">
        <v>18</v>
      </c>
      <c r="L47" s="82">
        <v>150</v>
      </c>
      <c r="M47" s="78"/>
      <c r="AZ47" s="85"/>
      <c r="BA47" s="85"/>
      <c r="BB47" s="85"/>
      <c r="BC47" s="85"/>
      <c r="BD47" s="85"/>
      <c r="BE47" s="85"/>
      <c r="BF47" s="85"/>
      <c r="BG47" s="85"/>
    </row>
    <row r="48" spans="1:59" s="65" customFormat="1" ht="12.75">
      <c r="A48" s="88">
        <v>47</v>
      </c>
      <c r="B48" s="65" t="s">
        <v>59</v>
      </c>
      <c r="C48" s="65" t="s">
        <v>60</v>
      </c>
      <c r="D48" s="51" t="s">
        <v>47</v>
      </c>
      <c r="E48" s="67" t="s">
        <v>38</v>
      </c>
      <c r="G48" s="68">
        <v>7</v>
      </c>
      <c r="H48" s="69">
        <v>25793</v>
      </c>
      <c r="I48" s="68" t="s">
        <v>48</v>
      </c>
      <c r="J48" s="68" t="s">
        <v>75</v>
      </c>
      <c r="K48" s="68">
        <v>18</v>
      </c>
      <c r="L48" s="82">
        <v>150</v>
      </c>
      <c r="M48" s="78"/>
      <c r="N48" s="121" t="s">
        <v>347</v>
      </c>
      <c r="AZ48" s="85"/>
      <c r="BA48" s="85"/>
      <c r="BB48" s="85"/>
      <c r="BC48" s="85"/>
      <c r="BD48" s="85"/>
      <c r="BE48" s="85"/>
      <c r="BF48" s="85"/>
      <c r="BG48" s="85"/>
    </row>
    <row r="49" spans="1:255" s="53" customFormat="1" ht="12.75">
      <c r="A49" s="68" t="s">
        <v>315</v>
      </c>
      <c r="B49" s="59" t="s">
        <v>162</v>
      </c>
      <c r="C49" s="59" t="s">
        <v>139</v>
      </c>
      <c r="D49" s="66" t="s">
        <v>47</v>
      </c>
      <c r="E49" s="67" t="s">
        <v>135</v>
      </c>
      <c r="F49" s="65"/>
      <c r="G49" s="83"/>
      <c r="H49" s="84">
        <v>27076</v>
      </c>
      <c r="I49" s="68"/>
      <c r="J49" s="100"/>
      <c r="K49" s="100"/>
      <c r="L49" s="78"/>
      <c r="M49" s="78"/>
      <c r="N49" s="65" t="s">
        <v>316</v>
      </c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83"/>
      <c r="AH49" s="59"/>
      <c r="AI49" s="59"/>
      <c r="AJ49" s="66"/>
      <c r="AK49" s="67"/>
      <c r="AM49" s="83"/>
      <c r="AN49" s="84"/>
      <c r="AO49" s="68"/>
      <c r="AP49" s="100"/>
      <c r="AQ49" s="100"/>
      <c r="AR49" s="65"/>
      <c r="AS49" s="100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83"/>
      <c r="BL49" s="59"/>
      <c r="BM49" s="59"/>
      <c r="BN49" s="66"/>
      <c r="BO49" s="67"/>
      <c r="BQ49" s="83"/>
      <c r="BR49" s="84"/>
      <c r="BS49" s="68"/>
      <c r="BT49" s="100"/>
      <c r="BU49" s="100"/>
      <c r="BV49" s="65"/>
      <c r="BW49" s="100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83"/>
      <c r="CP49" s="59"/>
      <c r="CQ49" s="59"/>
      <c r="CR49" s="66"/>
      <c r="CS49" s="67"/>
      <c r="CU49" s="83"/>
      <c r="CV49" s="84"/>
      <c r="CW49" s="68"/>
      <c r="CX49" s="100"/>
      <c r="CY49" s="100"/>
      <c r="CZ49" s="65"/>
      <c r="DA49" s="100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83"/>
      <c r="DT49" s="59"/>
      <c r="DU49" s="59"/>
      <c r="DV49" s="66"/>
      <c r="DW49" s="67"/>
      <c r="DY49" s="83"/>
      <c r="DZ49" s="84"/>
      <c r="EA49" s="68"/>
      <c r="EB49" s="100"/>
      <c r="EC49" s="100"/>
      <c r="ED49" s="65"/>
      <c r="EE49" s="100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83"/>
      <c r="EX49" s="59"/>
      <c r="EY49" s="59"/>
      <c r="EZ49" s="66"/>
      <c r="FA49" s="67"/>
      <c r="FC49" s="83"/>
      <c r="FD49" s="84"/>
      <c r="FE49" s="68"/>
      <c r="FF49" s="100"/>
      <c r="FG49" s="100"/>
      <c r="FH49" s="65"/>
      <c r="FI49" s="100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83"/>
      <c r="GB49" s="59"/>
      <c r="GC49" s="59"/>
      <c r="GD49" s="66"/>
      <c r="GE49" s="67"/>
      <c r="GG49" s="83"/>
      <c r="GH49" s="84"/>
      <c r="GI49" s="68"/>
      <c r="GJ49" s="100"/>
      <c r="GK49" s="100"/>
      <c r="GL49" s="65"/>
      <c r="GM49" s="100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83"/>
      <c r="HF49" s="59"/>
      <c r="HG49" s="59"/>
      <c r="HH49" s="66"/>
      <c r="HI49" s="67"/>
      <c r="HK49" s="83"/>
      <c r="HL49" s="84"/>
      <c r="HM49" s="68"/>
      <c r="HN49" s="100"/>
      <c r="HO49" s="100"/>
      <c r="HP49" s="65"/>
      <c r="HQ49" s="100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83"/>
      <c r="IJ49" s="59"/>
      <c r="IK49" s="59"/>
      <c r="IL49" s="66"/>
      <c r="IM49" s="67"/>
      <c r="IO49" s="83"/>
      <c r="IP49" s="84"/>
      <c r="IQ49" s="68"/>
      <c r="IR49" s="100"/>
      <c r="IS49" s="100"/>
      <c r="IT49" s="65"/>
      <c r="IU49" s="100"/>
    </row>
    <row r="50" spans="1:59" s="53" customFormat="1" ht="12.75">
      <c r="A50" s="108" t="s">
        <v>24</v>
      </c>
      <c r="B50" s="65" t="s">
        <v>280</v>
      </c>
      <c r="C50" s="65" t="s">
        <v>252</v>
      </c>
      <c r="D50" s="66" t="s">
        <v>47</v>
      </c>
      <c r="E50" s="67" t="s">
        <v>281</v>
      </c>
      <c r="F50" s="99"/>
      <c r="G50" s="108"/>
      <c r="H50" s="84">
        <v>29984</v>
      </c>
      <c r="I50" s="78"/>
      <c r="J50" s="78"/>
      <c r="K50" s="78"/>
      <c r="L50" s="82"/>
      <c r="M50" s="78"/>
      <c r="N50" s="65" t="s">
        <v>268</v>
      </c>
      <c r="AZ50" s="85"/>
      <c r="BA50" s="85"/>
      <c r="BB50" s="85"/>
      <c r="BC50" s="85"/>
      <c r="BD50" s="85"/>
      <c r="BE50" s="85"/>
      <c r="BF50" s="85"/>
      <c r="BG50" s="85"/>
    </row>
    <row r="51" spans="1:59" s="53" customFormat="1" ht="12.75">
      <c r="A51" s="108" t="s">
        <v>24</v>
      </c>
      <c r="B51" s="59" t="s">
        <v>174</v>
      </c>
      <c r="C51" s="59" t="s">
        <v>73</v>
      </c>
      <c r="D51" s="66" t="s">
        <v>47</v>
      </c>
      <c r="E51" s="103" t="s">
        <v>175</v>
      </c>
      <c r="F51" s="106"/>
      <c r="G51" s="68"/>
      <c r="H51" s="105">
        <v>25810</v>
      </c>
      <c r="I51" s="68"/>
      <c r="J51" s="100"/>
      <c r="K51" s="68"/>
      <c r="L51" s="82"/>
      <c r="M51" s="68"/>
      <c r="N51" s="65" t="s">
        <v>268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85"/>
      <c r="BA51" s="85"/>
      <c r="BB51" s="85"/>
      <c r="BC51" s="85"/>
      <c r="BD51" s="85"/>
      <c r="BE51" s="85"/>
      <c r="BF51" s="85"/>
      <c r="BG51" s="85"/>
    </row>
    <row r="52" spans="1:59" s="101" customFormat="1" ht="12.75">
      <c r="A52" s="83" t="s">
        <v>24</v>
      </c>
      <c r="B52" s="65" t="s">
        <v>225</v>
      </c>
      <c r="C52" s="59" t="s">
        <v>226</v>
      </c>
      <c r="D52" s="66" t="s">
        <v>47</v>
      </c>
      <c r="E52" s="67" t="s">
        <v>33</v>
      </c>
      <c r="G52" s="100"/>
      <c r="H52" s="105">
        <v>30279</v>
      </c>
      <c r="I52" s="100"/>
      <c r="J52" s="100"/>
      <c r="K52" s="100"/>
      <c r="L52" s="82"/>
      <c r="M52" s="78"/>
      <c r="N52" s="65" t="s">
        <v>268</v>
      </c>
      <c r="AZ52" s="85"/>
      <c r="BA52" s="85"/>
      <c r="BB52" s="85"/>
      <c r="BC52" s="85"/>
      <c r="BD52" s="85"/>
      <c r="BE52" s="85"/>
      <c r="BF52" s="85"/>
      <c r="BG52" s="85"/>
    </row>
    <row r="53" spans="1:59" s="53" customFormat="1" ht="12.75">
      <c r="A53" s="83" t="s">
        <v>24</v>
      </c>
      <c r="B53" s="65" t="s">
        <v>257</v>
      </c>
      <c r="C53" s="65" t="s">
        <v>252</v>
      </c>
      <c r="D53" s="66" t="s">
        <v>47</v>
      </c>
      <c r="E53" s="67" t="s">
        <v>33</v>
      </c>
      <c r="F53" s="92"/>
      <c r="G53" s="83"/>
      <c r="H53" s="84">
        <v>25249</v>
      </c>
      <c r="I53" s="68"/>
      <c r="J53" s="78"/>
      <c r="K53" s="78"/>
      <c r="L53" s="82"/>
      <c r="M53" s="78"/>
      <c r="N53" s="65" t="s">
        <v>267</v>
      </c>
      <c r="AZ53" s="85"/>
      <c r="BA53" s="85"/>
      <c r="BB53" s="85"/>
      <c r="BC53" s="85"/>
      <c r="BD53" s="85"/>
      <c r="BE53" s="85"/>
      <c r="BF53" s="85"/>
      <c r="BG53" s="85"/>
    </row>
    <row r="54" spans="1:59" s="101" customFormat="1" ht="12.75">
      <c r="A54" s="83" t="s">
        <v>24</v>
      </c>
      <c r="B54" s="65" t="s">
        <v>110</v>
      </c>
      <c r="C54" s="65" t="s">
        <v>108</v>
      </c>
      <c r="D54" s="51" t="s">
        <v>47</v>
      </c>
      <c r="E54" s="67" t="s">
        <v>258</v>
      </c>
      <c r="F54" s="65"/>
      <c r="G54" s="68"/>
      <c r="H54" s="69">
        <v>26443</v>
      </c>
      <c r="I54" s="68"/>
      <c r="J54" s="68"/>
      <c r="K54" s="68"/>
      <c r="L54" s="82"/>
      <c r="M54" s="78"/>
      <c r="N54" s="65" t="s">
        <v>266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85"/>
      <c r="BA54" s="85"/>
      <c r="BB54" s="85"/>
      <c r="BC54" s="85"/>
      <c r="BD54" s="85"/>
      <c r="BE54" s="85"/>
      <c r="BF54" s="85"/>
      <c r="BG54" s="85"/>
    </row>
    <row r="55" spans="1:59" s="101" customFormat="1" ht="12.75">
      <c r="A55" s="83" t="s">
        <v>24</v>
      </c>
      <c r="B55" s="65" t="s">
        <v>124</v>
      </c>
      <c r="C55" s="65" t="s">
        <v>115</v>
      </c>
      <c r="D55" s="51" t="s">
        <v>47</v>
      </c>
      <c r="E55" s="67" t="s">
        <v>258</v>
      </c>
      <c r="F55" s="53"/>
      <c r="G55" s="68"/>
      <c r="H55" s="84">
        <v>28513</v>
      </c>
      <c r="I55" s="68"/>
      <c r="J55" s="78"/>
      <c r="K55" s="78"/>
      <c r="L55" s="82"/>
      <c r="M55" s="78"/>
      <c r="N55" s="65" t="s">
        <v>266</v>
      </c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85"/>
      <c r="BA55" s="85"/>
      <c r="BB55" s="85"/>
      <c r="BC55" s="85"/>
      <c r="BD55" s="85"/>
      <c r="BE55" s="85"/>
      <c r="BF55" s="85"/>
      <c r="BG55" s="85"/>
    </row>
    <row r="56" spans="1:59" s="95" customFormat="1" ht="12.75">
      <c r="A56" s="83" t="s">
        <v>24</v>
      </c>
      <c r="B56" s="65" t="s">
        <v>241</v>
      </c>
      <c r="C56" s="65" t="s">
        <v>234</v>
      </c>
      <c r="D56" s="66" t="s">
        <v>47</v>
      </c>
      <c r="E56" s="67" t="s">
        <v>258</v>
      </c>
      <c r="F56" s="53"/>
      <c r="G56" s="68"/>
      <c r="H56" s="84">
        <v>24850</v>
      </c>
      <c r="I56" s="68"/>
      <c r="J56" s="78"/>
      <c r="K56" s="78"/>
      <c r="L56" s="82"/>
      <c r="M56" s="78"/>
      <c r="N56" s="65" t="s">
        <v>266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85"/>
      <c r="BA56" s="85"/>
      <c r="BB56" s="85"/>
      <c r="BC56" s="85"/>
      <c r="BD56" s="85"/>
      <c r="BE56" s="85"/>
      <c r="BF56" s="85"/>
      <c r="BG56" s="85"/>
    </row>
    <row r="57" spans="1:59" s="53" customFormat="1" ht="12.75">
      <c r="A57" s="83" t="s">
        <v>24</v>
      </c>
      <c r="B57" s="65" t="s">
        <v>248</v>
      </c>
      <c r="C57" s="65" t="s">
        <v>236</v>
      </c>
      <c r="D57" s="66" t="s">
        <v>47</v>
      </c>
      <c r="E57" s="67" t="s">
        <v>249</v>
      </c>
      <c r="F57" s="99"/>
      <c r="G57" s="68"/>
      <c r="H57" s="84">
        <v>41929</v>
      </c>
      <c r="I57" s="68"/>
      <c r="J57" s="78"/>
      <c r="K57" s="68"/>
      <c r="L57" s="82"/>
      <c r="M57" s="78"/>
      <c r="N57" s="65" t="s">
        <v>268</v>
      </c>
      <c r="AZ57" s="85"/>
      <c r="BA57" s="85"/>
      <c r="BB57" s="85"/>
      <c r="BC57" s="85"/>
      <c r="BD57" s="85"/>
      <c r="BE57" s="85"/>
      <c r="BF57" s="85"/>
      <c r="BG57" s="85"/>
    </row>
    <row r="58" spans="1:255" s="101" customFormat="1" ht="12.75">
      <c r="A58" s="83" t="s">
        <v>24</v>
      </c>
      <c r="B58" s="59" t="s">
        <v>246</v>
      </c>
      <c r="C58" s="59" t="s">
        <v>234</v>
      </c>
      <c r="D58" s="66" t="s">
        <v>47</v>
      </c>
      <c r="E58" s="67" t="s">
        <v>135</v>
      </c>
      <c r="F58" s="53"/>
      <c r="G58" s="83"/>
      <c r="H58" s="84">
        <v>29649</v>
      </c>
      <c r="I58" s="68"/>
      <c r="J58" s="100"/>
      <c r="K58" s="100"/>
      <c r="L58" s="82"/>
      <c r="M58" s="78"/>
      <c r="N58" s="65" t="s">
        <v>268</v>
      </c>
      <c r="O58" s="100"/>
      <c r="AG58" s="83"/>
      <c r="AH58" s="59"/>
      <c r="AI58" s="59"/>
      <c r="AJ58" s="66"/>
      <c r="AK58" s="67"/>
      <c r="AL58" s="53"/>
      <c r="AM58" s="83"/>
      <c r="AN58" s="84"/>
      <c r="AO58" s="68"/>
      <c r="AP58" s="100"/>
      <c r="AQ58" s="100"/>
      <c r="AR58" s="65"/>
      <c r="AS58" s="100"/>
      <c r="BK58" s="83"/>
      <c r="BL58" s="59"/>
      <c r="BM58" s="59"/>
      <c r="BN58" s="66"/>
      <c r="BO58" s="67"/>
      <c r="BP58" s="53"/>
      <c r="BQ58" s="83"/>
      <c r="BR58" s="84"/>
      <c r="BS58" s="68"/>
      <c r="BT58" s="100"/>
      <c r="BU58" s="100"/>
      <c r="BV58" s="65"/>
      <c r="BW58" s="100"/>
      <c r="CO58" s="83"/>
      <c r="CP58" s="59"/>
      <c r="CQ58" s="59"/>
      <c r="CR58" s="66"/>
      <c r="CS58" s="67"/>
      <c r="CT58" s="53"/>
      <c r="CU58" s="83"/>
      <c r="CV58" s="84"/>
      <c r="CW58" s="68"/>
      <c r="CX58" s="100"/>
      <c r="CY58" s="100"/>
      <c r="CZ58" s="65"/>
      <c r="DA58" s="100"/>
      <c r="DS58" s="83"/>
      <c r="DT58" s="59"/>
      <c r="DU58" s="59"/>
      <c r="DV58" s="66"/>
      <c r="DW58" s="67"/>
      <c r="DX58" s="53"/>
      <c r="DY58" s="83"/>
      <c r="DZ58" s="84"/>
      <c r="EA58" s="68"/>
      <c r="EB58" s="100"/>
      <c r="EC58" s="100"/>
      <c r="ED58" s="65"/>
      <c r="EE58" s="100"/>
      <c r="EW58" s="83"/>
      <c r="EX58" s="59"/>
      <c r="EY58" s="59"/>
      <c r="EZ58" s="66"/>
      <c r="FA58" s="67"/>
      <c r="FB58" s="53"/>
      <c r="FC58" s="83"/>
      <c r="FD58" s="84"/>
      <c r="FE58" s="68"/>
      <c r="FF58" s="100"/>
      <c r="FG58" s="100"/>
      <c r="FH58" s="65"/>
      <c r="FI58" s="100"/>
      <c r="GA58" s="83"/>
      <c r="GB58" s="59"/>
      <c r="GC58" s="59"/>
      <c r="GD58" s="66"/>
      <c r="GE58" s="67"/>
      <c r="GF58" s="53"/>
      <c r="GG58" s="83"/>
      <c r="GH58" s="84"/>
      <c r="GI58" s="68"/>
      <c r="GJ58" s="100"/>
      <c r="GK58" s="100"/>
      <c r="GL58" s="65"/>
      <c r="GM58" s="100"/>
      <c r="HE58" s="83"/>
      <c r="HF58" s="59"/>
      <c r="HG58" s="59"/>
      <c r="HH58" s="66"/>
      <c r="HI58" s="67"/>
      <c r="HJ58" s="53"/>
      <c r="HK58" s="83"/>
      <c r="HL58" s="84"/>
      <c r="HM58" s="68"/>
      <c r="HN58" s="100"/>
      <c r="HO58" s="100"/>
      <c r="HP58" s="65"/>
      <c r="HQ58" s="100"/>
      <c r="II58" s="83"/>
      <c r="IJ58" s="59"/>
      <c r="IK58" s="59"/>
      <c r="IL58" s="66"/>
      <c r="IM58" s="67"/>
      <c r="IN58" s="53"/>
      <c r="IO58" s="83"/>
      <c r="IP58" s="84"/>
      <c r="IQ58" s="68"/>
      <c r="IR58" s="100"/>
      <c r="IS58" s="100"/>
      <c r="IT58" s="65"/>
      <c r="IU58" s="100"/>
    </row>
    <row r="59" spans="1:59" s="53" customFormat="1" ht="12.75">
      <c r="A59" s="83"/>
      <c r="C59" s="109"/>
      <c r="D59" s="109"/>
      <c r="F59" s="99"/>
      <c r="G59" s="83"/>
      <c r="H59" s="83"/>
      <c r="I59" s="78"/>
      <c r="J59" s="78"/>
      <c r="K59" s="78"/>
      <c r="L59" s="78"/>
      <c r="M59" s="78"/>
      <c r="AZ59" s="85"/>
      <c r="BA59" s="85"/>
      <c r="BB59" s="85"/>
      <c r="BC59" s="85"/>
      <c r="BD59" s="85"/>
      <c r="BE59" s="85"/>
      <c r="BF59" s="85"/>
      <c r="BG59" s="85"/>
    </row>
    <row r="60" spans="1:59" s="53" customFormat="1" ht="12.75">
      <c r="A60" s="83"/>
      <c r="C60" s="109"/>
      <c r="D60" s="109"/>
      <c r="F60" s="99"/>
      <c r="G60" s="83"/>
      <c r="H60" s="83"/>
      <c r="I60" s="78"/>
      <c r="J60" s="78"/>
      <c r="K60" s="78"/>
      <c r="L60" s="78"/>
      <c r="M60" s="78"/>
      <c r="AZ60" s="85"/>
      <c r="BA60" s="85"/>
      <c r="BB60" s="85"/>
      <c r="BC60" s="85"/>
      <c r="BD60" s="85"/>
      <c r="BE60" s="85"/>
      <c r="BF60" s="85"/>
      <c r="BG60" s="85"/>
    </row>
    <row r="61" spans="1:59" s="53" customFormat="1" ht="12.75">
      <c r="A61" s="83"/>
      <c r="C61" s="109"/>
      <c r="D61" s="109"/>
      <c r="F61" s="99"/>
      <c r="G61" s="83"/>
      <c r="H61" s="83"/>
      <c r="I61" s="78"/>
      <c r="J61" s="78"/>
      <c r="K61" s="78"/>
      <c r="L61" s="78"/>
      <c r="M61" s="78"/>
      <c r="AZ61" s="85"/>
      <c r="BA61" s="85"/>
      <c r="BB61" s="85"/>
      <c r="BC61" s="85"/>
      <c r="BD61" s="85"/>
      <c r="BE61" s="85"/>
      <c r="BF61" s="85"/>
      <c r="BG61" s="85"/>
    </row>
    <row r="62" spans="1:59" s="53" customFormat="1" ht="12.75">
      <c r="A62" s="83"/>
      <c r="C62" s="109"/>
      <c r="D62" s="109"/>
      <c r="F62" s="99"/>
      <c r="G62" s="83"/>
      <c r="H62" s="83"/>
      <c r="I62" s="78"/>
      <c r="J62" s="78"/>
      <c r="K62" s="78"/>
      <c r="L62" s="78"/>
      <c r="M62" s="78"/>
      <c r="AZ62" s="85"/>
      <c r="BA62" s="85"/>
      <c r="BB62" s="85"/>
      <c r="BC62" s="85"/>
      <c r="BD62" s="85"/>
      <c r="BE62" s="85"/>
      <c r="BF62" s="85"/>
      <c r="BG62" s="85"/>
    </row>
    <row r="63" spans="1:59" s="53" customFormat="1" ht="12.75">
      <c r="A63" s="83"/>
      <c r="C63" s="109"/>
      <c r="D63" s="109"/>
      <c r="F63" s="99"/>
      <c r="G63" s="83"/>
      <c r="H63" s="83"/>
      <c r="I63" s="78"/>
      <c r="J63" s="78"/>
      <c r="K63" s="78"/>
      <c r="L63" s="78"/>
      <c r="M63" s="78"/>
      <c r="AZ63" s="85"/>
      <c r="BA63" s="85"/>
      <c r="BB63" s="85"/>
      <c r="BC63" s="85"/>
      <c r="BD63" s="85"/>
      <c r="BE63" s="85"/>
      <c r="BF63" s="85"/>
      <c r="BG63" s="85"/>
    </row>
    <row r="64" spans="1:59" s="53" customFormat="1" ht="12.75">
      <c r="A64" s="83"/>
      <c r="C64" s="109"/>
      <c r="D64" s="109"/>
      <c r="F64" s="99"/>
      <c r="G64" s="83"/>
      <c r="H64" s="83"/>
      <c r="I64" s="78"/>
      <c r="J64" s="78"/>
      <c r="K64" s="78"/>
      <c r="L64" s="78"/>
      <c r="M64" s="78"/>
      <c r="AZ64" s="85"/>
      <c r="BA64" s="85"/>
      <c r="BB64" s="85"/>
      <c r="BC64" s="85"/>
      <c r="BD64" s="85"/>
      <c r="BE64" s="85"/>
      <c r="BF64" s="85"/>
      <c r="BG64" s="85"/>
    </row>
    <row r="65" spans="1:59" s="53" customFormat="1" ht="12.75">
      <c r="A65" s="83"/>
      <c r="C65" s="109"/>
      <c r="D65" s="109"/>
      <c r="F65" s="99"/>
      <c r="G65" s="83"/>
      <c r="H65" s="83"/>
      <c r="I65" s="78"/>
      <c r="J65" s="78"/>
      <c r="K65" s="78"/>
      <c r="L65" s="78"/>
      <c r="M65" s="78"/>
      <c r="AZ65" s="85"/>
      <c r="BA65" s="85"/>
      <c r="BB65" s="85"/>
      <c r="BC65" s="85"/>
      <c r="BD65" s="85"/>
      <c r="BE65" s="85"/>
      <c r="BF65" s="85"/>
      <c r="BG65" s="85"/>
    </row>
    <row r="66" spans="1:59" s="53" customFormat="1" ht="12.75">
      <c r="A66" s="83"/>
      <c r="C66" s="109"/>
      <c r="D66" s="109"/>
      <c r="F66" s="99"/>
      <c r="G66" s="83"/>
      <c r="H66" s="83"/>
      <c r="I66" s="78"/>
      <c r="J66" s="78"/>
      <c r="K66" s="78"/>
      <c r="L66" s="78"/>
      <c r="M66" s="78"/>
      <c r="AZ66" s="85"/>
      <c r="BA66" s="85"/>
      <c r="BB66" s="85"/>
      <c r="BC66" s="85"/>
      <c r="BD66" s="85"/>
      <c r="BE66" s="85"/>
      <c r="BF66" s="85"/>
      <c r="BG66" s="85"/>
    </row>
    <row r="67" spans="1:59" s="53" customFormat="1" ht="12.75">
      <c r="A67" s="83"/>
      <c r="C67" s="109"/>
      <c r="D67" s="109"/>
      <c r="F67" s="99"/>
      <c r="G67" s="83"/>
      <c r="H67" s="83"/>
      <c r="I67" s="78"/>
      <c r="J67" s="78"/>
      <c r="K67" s="78"/>
      <c r="L67" s="78"/>
      <c r="M67" s="78"/>
      <c r="AZ67" s="85"/>
      <c r="BA67" s="85"/>
      <c r="BB67" s="85"/>
      <c r="BC67" s="85"/>
      <c r="BD67" s="85"/>
      <c r="BE67" s="85"/>
      <c r="BF67" s="85"/>
      <c r="BG67" s="85"/>
    </row>
    <row r="68" spans="1:59" s="53" customFormat="1" ht="12.75">
      <c r="A68" s="83"/>
      <c r="C68" s="109"/>
      <c r="D68" s="109"/>
      <c r="F68" s="99"/>
      <c r="G68" s="83"/>
      <c r="H68" s="83"/>
      <c r="I68" s="78"/>
      <c r="J68" s="78"/>
      <c r="K68" s="78"/>
      <c r="L68" s="78"/>
      <c r="M68" s="78"/>
      <c r="AZ68" s="85"/>
      <c r="BA68" s="85"/>
      <c r="BB68" s="85"/>
      <c r="BC68" s="85"/>
      <c r="BD68" s="85"/>
      <c r="BE68" s="85"/>
      <c r="BF68" s="85"/>
      <c r="BG68" s="85"/>
    </row>
    <row r="69" spans="1:59" s="53" customFormat="1" ht="12.75">
      <c r="A69" s="83"/>
      <c r="C69" s="109"/>
      <c r="D69" s="109"/>
      <c r="F69" s="99"/>
      <c r="G69" s="83"/>
      <c r="H69" s="83"/>
      <c r="I69" s="78"/>
      <c r="J69" s="78"/>
      <c r="K69" s="78"/>
      <c r="L69" s="78"/>
      <c r="M69" s="78"/>
      <c r="AZ69" s="85"/>
      <c r="BA69" s="85"/>
      <c r="BB69" s="85"/>
      <c r="BC69" s="85"/>
      <c r="BD69" s="85"/>
      <c r="BE69" s="85"/>
      <c r="BF69" s="85"/>
      <c r="BG69" s="85"/>
    </row>
    <row r="70" spans="1:59" s="53" customFormat="1" ht="12.75">
      <c r="A70" s="83"/>
      <c r="C70" s="109"/>
      <c r="D70" s="109"/>
      <c r="F70" s="99"/>
      <c r="G70" s="83"/>
      <c r="H70" s="83"/>
      <c r="I70" s="78"/>
      <c r="J70" s="78"/>
      <c r="K70" s="78"/>
      <c r="L70" s="78"/>
      <c r="M70" s="78"/>
      <c r="AZ70" s="85"/>
      <c r="BA70" s="85"/>
      <c r="BB70" s="85"/>
      <c r="BC70" s="85"/>
      <c r="BD70" s="85"/>
      <c r="BE70" s="85"/>
      <c r="BF70" s="85"/>
      <c r="BG70" s="85"/>
    </row>
    <row r="71" spans="1:59" s="53" customFormat="1" ht="12.75">
      <c r="A71" s="83"/>
      <c r="C71" s="109"/>
      <c r="D71" s="109"/>
      <c r="F71" s="99"/>
      <c r="G71" s="83"/>
      <c r="H71" s="83"/>
      <c r="I71" s="78"/>
      <c r="J71" s="78"/>
      <c r="K71" s="78"/>
      <c r="L71" s="78"/>
      <c r="M71" s="78"/>
      <c r="AZ71" s="85"/>
      <c r="BA71" s="85"/>
      <c r="BB71" s="85"/>
      <c r="BC71" s="85"/>
      <c r="BD71" s="85"/>
      <c r="BE71" s="85"/>
      <c r="BF71" s="85"/>
      <c r="BG71" s="85"/>
    </row>
    <row r="72" spans="1:59" s="53" customFormat="1" ht="12.75">
      <c r="A72" s="83"/>
      <c r="C72" s="109"/>
      <c r="D72" s="109"/>
      <c r="F72" s="99"/>
      <c r="G72" s="83"/>
      <c r="H72" s="83"/>
      <c r="I72" s="78"/>
      <c r="J72" s="78"/>
      <c r="K72" s="78"/>
      <c r="L72" s="78"/>
      <c r="M72" s="78"/>
      <c r="AZ72" s="85"/>
      <c r="BA72" s="85"/>
      <c r="BB72" s="85"/>
      <c r="BC72" s="85"/>
      <c r="BD72" s="85"/>
      <c r="BE72" s="85"/>
      <c r="BF72" s="85"/>
      <c r="BG72" s="85"/>
    </row>
    <row r="73" spans="1:59" s="53" customFormat="1" ht="12.75">
      <c r="A73" s="83"/>
      <c r="C73" s="109"/>
      <c r="D73" s="109"/>
      <c r="F73" s="99"/>
      <c r="G73" s="83"/>
      <c r="H73" s="83"/>
      <c r="I73" s="78"/>
      <c r="J73" s="78"/>
      <c r="K73" s="78"/>
      <c r="L73" s="78"/>
      <c r="M73" s="78"/>
      <c r="AZ73" s="85"/>
      <c r="BA73" s="85"/>
      <c r="BB73" s="85"/>
      <c r="BC73" s="85"/>
      <c r="BD73" s="85"/>
      <c r="BE73" s="85"/>
      <c r="BF73" s="85"/>
      <c r="BG73" s="85"/>
    </row>
    <row r="74" spans="1:59" s="53" customFormat="1" ht="12.75">
      <c r="A74" s="83"/>
      <c r="C74" s="109"/>
      <c r="D74" s="109"/>
      <c r="F74" s="99"/>
      <c r="G74" s="83"/>
      <c r="H74" s="83"/>
      <c r="I74" s="78"/>
      <c r="J74" s="78"/>
      <c r="K74" s="78"/>
      <c r="L74" s="78"/>
      <c r="M74" s="78"/>
      <c r="AZ74" s="85"/>
      <c r="BA74" s="85"/>
      <c r="BB74" s="85"/>
      <c r="BC74" s="85"/>
      <c r="BD74" s="85"/>
      <c r="BE74" s="85"/>
      <c r="BF74" s="85"/>
      <c r="BG74" s="85"/>
    </row>
    <row r="75" spans="1:59" s="53" customFormat="1" ht="12.75">
      <c r="A75" s="83"/>
      <c r="C75" s="109"/>
      <c r="D75" s="109"/>
      <c r="F75" s="99"/>
      <c r="G75" s="83"/>
      <c r="H75" s="83"/>
      <c r="I75" s="78"/>
      <c r="J75" s="78"/>
      <c r="K75" s="78"/>
      <c r="L75" s="78"/>
      <c r="M75" s="78"/>
      <c r="AZ75" s="85"/>
      <c r="BA75" s="85"/>
      <c r="BB75" s="85"/>
      <c r="BC75" s="85"/>
      <c r="BD75" s="85"/>
      <c r="BE75" s="85"/>
      <c r="BF75" s="85"/>
      <c r="BG75" s="85"/>
    </row>
    <row r="76" spans="1:59" s="53" customFormat="1" ht="12.75">
      <c r="A76" s="83"/>
      <c r="C76" s="109"/>
      <c r="D76" s="109"/>
      <c r="F76" s="99"/>
      <c r="G76" s="83"/>
      <c r="H76" s="83"/>
      <c r="I76" s="78"/>
      <c r="J76" s="78"/>
      <c r="K76" s="78"/>
      <c r="L76" s="78"/>
      <c r="M76" s="78"/>
      <c r="AZ76" s="85"/>
      <c r="BA76" s="85"/>
      <c r="BB76" s="85"/>
      <c r="BC76" s="85"/>
      <c r="BD76" s="85"/>
      <c r="BE76" s="85"/>
      <c r="BF76" s="85"/>
      <c r="BG76" s="85"/>
    </row>
    <row r="77" spans="1:59" s="53" customFormat="1" ht="12.75">
      <c r="A77" s="83"/>
      <c r="C77" s="109"/>
      <c r="D77" s="109"/>
      <c r="F77" s="99"/>
      <c r="G77" s="83"/>
      <c r="H77" s="83"/>
      <c r="I77" s="78"/>
      <c r="J77" s="78"/>
      <c r="K77" s="78"/>
      <c r="L77" s="78"/>
      <c r="M77" s="78"/>
      <c r="AZ77" s="85"/>
      <c r="BA77" s="85"/>
      <c r="BB77" s="85"/>
      <c r="BC77" s="85"/>
      <c r="BD77" s="85"/>
      <c r="BE77" s="85"/>
      <c r="BF77" s="85"/>
      <c r="BG77" s="85"/>
    </row>
    <row r="78" spans="1:59" s="53" customFormat="1" ht="12.75">
      <c r="A78" s="83"/>
      <c r="C78" s="109"/>
      <c r="D78" s="109"/>
      <c r="F78" s="99"/>
      <c r="G78" s="83"/>
      <c r="H78" s="83"/>
      <c r="I78" s="78"/>
      <c r="J78" s="78"/>
      <c r="K78" s="78"/>
      <c r="L78" s="78"/>
      <c r="M78" s="78"/>
      <c r="AZ78" s="85"/>
      <c r="BA78" s="85"/>
      <c r="BB78" s="85"/>
      <c r="BC78" s="85"/>
      <c r="BD78" s="85"/>
      <c r="BE78" s="85"/>
      <c r="BF78" s="85"/>
      <c r="BG78" s="85"/>
    </row>
    <row r="79" spans="1:59" s="53" customFormat="1" ht="12.75">
      <c r="A79" s="83"/>
      <c r="C79" s="109"/>
      <c r="D79" s="109"/>
      <c r="F79" s="99"/>
      <c r="G79" s="83"/>
      <c r="H79" s="83"/>
      <c r="I79" s="78"/>
      <c r="J79" s="78"/>
      <c r="K79" s="78"/>
      <c r="L79" s="78"/>
      <c r="M79" s="78"/>
      <c r="AZ79" s="85"/>
      <c r="BA79" s="85"/>
      <c r="BB79" s="85"/>
      <c r="BC79" s="85"/>
      <c r="BD79" s="85"/>
      <c r="BE79" s="85"/>
      <c r="BF79" s="85"/>
      <c r="BG79" s="85"/>
    </row>
    <row r="80" spans="1:59" s="53" customFormat="1" ht="12.75">
      <c r="A80" s="83"/>
      <c r="C80" s="109"/>
      <c r="D80" s="109"/>
      <c r="F80" s="99"/>
      <c r="G80" s="83"/>
      <c r="H80" s="83"/>
      <c r="I80" s="78"/>
      <c r="J80" s="78"/>
      <c r="K80" s="78"/>
      <c r="L80" s="78"/>
      <c r="M80" s="78"/>
      <c r="AZ80" s="85"/>
      <c r="BA80" s="85"/>
      <c r="BB80" s="85"/>
      <c r="BC80" s="85"/>
      <c r="BD80" s="85"/>
      <c r="BE80" s="85"/>
      <c r="BF80" s="85"/>
      <c r="BG80" s="85"/>
    </row>
    <row r="81" spans="1:59" s="53" customFormat="1" ht="12.75">
      <c r="A81" s="83"/>
      <c r="C81" s="109"/>
      <c r="D81" s="109"/>
      <c r="F81" s="99"/>
      <c r="G81" s="83"/>
      <c r="H81" s="83"/>
      <c r="I81" s="78"/>
      <c r="J81" s="78"/>
      <c r="K81" s="78"/>
      <c r="L81" s="78"/>
      <c r="M81" s="78"/>
      <c r="AZ81" s="85"/>
      <c r="BA81" s="85"/>
      <c r="BB81" s="85"/>
      <c r="BC81" s="85"/>
      <c r="BD81" s="85"/>
      <c r="BE81" s="85"/>
      <c r="BF81" s="85"/>
      <c r="BG81" s="85"/>
    </row>
    <row r="82" spans="1:59" s="53" customFormat="1" ht="12.75">
      <c r="A82" s="83"/>
      <c r="C82" s="109"/>
      <c r="D82" s="109"/>
      <c r="F82" s="99"/>
      <c r="G82" s="83"/>
      <c r="H82" s="83"/>
      <c r="I82" s="78"/>
      <c r="J82" s="78"/>
      <c r="K82" s="78"/>
      <c r="L82" s="78"/>
      <c r="M82" s="78"/>
      <c r="AZ82" s="85"/>
      <c r="BA82" s="85"/>
      <c r="BB82" s="85"/>
      <c r="BC82" s="85"/>
      <c r="BD82" s="85"/>
      <c r="BE82" s="85"/>
      <c r="BF82" s="85"/>
      <c r="BG82" s="85"/>
    </row>
    <row r="83" spans="1:59" s="53" customFormat="1" ht="12.75">
      <c r="A83" s="83"/>
      <c r="C83" s="109"/>
      <c r="D83" s="109"/>
      <c r="F83" s="99"/>
      <c r="G83" s="83"/>
      <c r="H83" s="83"/>
      <c r="I83" s="78"/>
      <c r="J83" s="78"/>
      <c r="K83" s="78"/>
      <c r="L83" s="78"/>
      <c r="M83" s="78"/>
      <c r="AZ83" s="85"/>
      <c r="BA83" s="85"/>
      <c r="BB83" s="85"/>
      <c r="BC83" s="85"/>
      <c r="BD83" s="85"/>
      <c r="BE83" s="85"/>
      <c r="BF83" s="85"/>
      <c r="BG83" s="85"/>
    </row>
    <row r="84" spans="1:59" s="53" customFormat="1" ht="12.75">
      <c r="A84" s="83"/>
      <c r="C84" s="109"/>
      <c r="D84" s="109"/>
      <c r="F84" s="99"/>
      <c r="G84" s="83"/>
      <c r="H84" s="83"/>
      <c r="I84" s="78"/>
      <c r="J84" s="78"/>
      <c r="K84" s="78"/>
      <c r="L84" s="78"/>
      <c r="M84" s="78"/>
      <c r="AZ84" s="85"/>
      <c r="BA84" s="85"/>
      <c r="BB84" s="85"/>
      <c r="BC84" s="85"/>
      <c r="BD84" s="85"/>
      <c r="BE84" s="85"/>
      <c r="BF84" s="85"/>
      <c r="BG84" s="85"/>
    </row>
    <row r="85" spans="1:59" s="53" customFormat="1" ht="12.75">
      <c r="A85" s="83"/>
      <c r="C85" s="109"/>
      <c r="D85" s="109"/>
      <c r="F85" s="99"/>
      <c r="G85" s="83"/>
      <c r="H85" s="83"/>
      <c r="I85" s="78"/>
      <c r="J85" s="78"/>
      <c r="K85" s="78"/>
      <c r="L85" s="78"/>
      <c r="M85" s="78"/>
      <c r="AZ85" s="85"/>
      <c r="BA85" s="85"/>
      <c r="BB85" s="85"/>
      <c r="BC85" s="85"/>
      <c r="BD85" s="85"/>
      <c r="BE85" s="85"/>
      <c r="BF85" s="85"/>
      <c r="BG85" s="85"/>
    </row>
    <row r="86" spans="1:59" s="53" customFormat="1" ht="12.75">
      <c r="A86" s="83"/>
      <c r="C86" s="109"/>
      <c r="D86" s="109"/>
      <c r="F86" s="99"/>
      <c r="G86" s="83"/>
      <c r="H86" s="83"/>
      <c r="I86" s="78"/>
      <c r="J86" s="78"/>
      <c r="K86" s="78"/>
      <c r="L86" s="78"/>
      <c r="M86" s="78"/>
      <c r="AZ86" s="85"/>
      <c r="BA86" s="85"/>
      <c r="BB86" s="85"/>
      <c r="BC86" s="85"/>
      <c r="BD86" s="85"/>
      <c r="BE86" s="85"/>
      <c r="BF86" s="85"/>
      <c r="BG86" s="85"/>
    </row>
    <row r="87" spans="1:59" s="53" customFormat="1" ht="12.75">
      <c r="A87" s="83"/>
      <c r="C87" s="109"/>
      <c r="D87" s="109"/>
      <c r="F87" s="99"/>
      <c r="G87" s="83"/>
      <c r="H87" s="83"/>
      <c r="I87" s="78"/>
      <c r="J87" s="78"/>
      <c r="K87" s="78"/>
      <c r="L87" s="78"/>
      <c r="M87" s="78"/>
      <c r="AZ87" s="85"/>
      <c r="BA87" s="85"/>
      <c r="BB87" s="85"/>
      <c r="BC87" s="85"/>
      <c r="BD87" s="85"/>
      <c r="BE87" s="85"/>
      <c r="BF87" s="85"/>
      <c r="BG87" s="85"/>
    </row>
    <row r="88" spans="1:59" s="53" customFormat="1" ht="12.75">
      <c r="A88" s="83"/>
      <c r="C88" s="109"/>
      <c r="D88" s="109"/>
      <c r="F88" s="99"/>
      <c r="G88" s="83"/>
      <c r="H88" s="83"/>
      <c r="I88" s="78"/>
      <c r="J88" s="78"/>
      <c r="K88" s="78"/>
      <c r="L88" s="78"/>
      <c r="M88" s="78"/>
      <c r="AZ88" s="85"/>
      <c r="BA88" s="85"/>
      <c r="BB88" s="85"/>
      <c r="BC88" s="85"/>
      <c r="BD88" s="85"/>
      <c r="BE88" s="85"/>
      <c r="BF88" s="85"/>
      <c r="BG88" s="85"/>
    </row>
    <row r="89" spans="1:59" s="53" customFormat="1" ht="12.75">
      <c r="A89" s="83"/>
      <c r="C89" s="109"/>
      <c r="D89" s="109"/>
      <c r="F89" s="99"/>
      <c r="G89" s="83"/>
      <c r="H89" s="83"/>
      <c r="I89" s="78"/>
      <c r="J89" s="78"/>
      <c r="K89" s="78"/>
      <c r="L89" s="78"/>
      <c r="M89" s="78"/>
      <c r="AZ89" s="85"/>
      <c r="BA89" s="85"/>
      <c r="BB89" s="85"/>
      <c r="BC89" s="85"/>
      <c r="BD89" s="85"/>
      <c r="BE89" s="85"/>
      <c r="BF89" s="85"/>
      <c r="BG89" s="85"/>
    </row>
    <row r="90" spans="1:59" s="53" customFormat="1" ht="12.75">
      <c r="A90" s="83"/>
      <c r="C90" s="109"/>
      <c r="D90" s="109"/>
      <c r="F90" s="99"/>
      <c r="G90" s="83"/>
      <c r="H90" s="83"/>
      <c r="I90" s="78"/>
      <c r="J90" s="78"/>
      <c r="K90" s="78"/>
      <c r="L90" s="78"/>
      <c r="M90" s="78"/>
      <c r="AZ90" s="85"/>
      <c r="BA90" s="85"/>
      <c r="BB90" s="85"/>
      <c r="BC90" s="85"/>
      <c r="BD90" s="85"/>
      <c r="BE90" s="85"/>
      <c r="BF90" s="85"/>
      <c r="BG90" s="85"/>
    </row>
    <row r="91" spans="1:59" s="53" customFormat="1" ht="12.75">
      <c r="A91" s="83"/>
      <c r="C91" s="109"/>
      <c r="D91" s="109"/>
      <c r="F91" s="99"/>
      <c r="G91" s="83"/>
      <c r="H91" s="83"/>
      <c r="I91" s="78"/>
      <c r="J91" s="78"/>
      <c r="K91" s="78"/>
      <c r="L91" s="78"/>
      <c r="M91" s="78"/>
      <c r="AZ91" s="85"/>
      <c r="BA91" s="85"/>
      <c r="BB91" s="85"/>
      <c r="BC91" s="85"/>
      <c r="BD91" s="85"/>
      <c r="BE91" s="85"/>
      <c r="BF91" s="85"/>
      <c r="BG91" s="85"/>
    </row>
    <row r="92" spans="1:59" s="53" customFormat="1" ht="12.75">
      <c r="A92" s="83"/>
      <c r="C92" s="109"/>
      <c r="D92" s="109"/>
      <c r="F92" s="99"/>
      <c r="G92" s="83"/>
      <c r="H92" s="83"/>
      <c r="I92" s="78"/>
      <c r="J92" s="78"/>
      <c r="K92" s="78"/>
      <c r="L92" s="78"/>
      <c r="M92" s="78"/>
      <c r="AZ92" s="85"/>
      <c r="BA92" s="85"/>
      <c r="BB92" s="85"/>
      <c r="BC92" s="85"/>
      <c r="BD92" s="85"/>
      <c r="BE92" s="85"/>
      <c r="BF92" s="85"/>
      <c r="BG92" s="85"/>
    </row>
    <row r="93" spans="1:59" s="53" customFormat="1" ht="12.75">
      <c r="A93" s="83"/>
      <c r="C93" s="109"/>
      <c r="D93" s="109"/>
      <c r="F93" s="99"/>
      <c r="G93" s="83"/>
      <c r="H93" s="83"/>
      <c r="I93" s="78"/>
      <c r="J93" s="78"/>
      <c r="K93" s="78"/>
      <c r="L93" s="78"/>
      <c r="M93" s="78"/>
      <c r="AZ93" s="85"/>
      <c r="BA93" s="85"/>
      <c r="BB93" s="85"/>
      <c r="BC93" s="85"/>
      <c r="BD93" s="85"/>
      <c r="BE93" s="85"/>
      <c r="BF93" s="85"/>
      <c r="BG93" s="85"/>
    </row>
    <row r="94" spans="1:59" s="53" customFormat="1" ht="12.75">
      <c r="A94" s="83"/>
      <c r="C94" s="109"/>
      <c r="D94" s="109"/>
      <c r="F94" s="99"/>
      <c r="G94" s="83"/>
      <c r="H94" s="83"/>
      <c r="I94" s="78"/>
      <c r="J94" s="78"/>
      <c r="K94" s="78"/>
      <c r="L94" s="78"/>
      <c r="M94" s="78"/>
      <c r="AZ94" s="85"/>
      <c r="BA94" s="85"/>
      <c r="BB94" s="85"/>
      <c r="BC94" s="85"/>
      <c r="BD94" s="85"/>
      <c r="BE94" s="85"/>
      <c r="BF94" s="85"/>
      <c r="BG94" s="85"/>
    </row>
    <row r="95" spans="1:59" s="53" customFormat="1" ht="12.75">
      <c r="A95" s="83"/>
      <c r="C95" s="109"/>
      <c r="D95" s="109"/>
      <c r="F95" s="99"/>
      <c r="G95" s="83"/>
      <c r="H95" s="83"/>
      <c r="I95" s="78"/>
      <c r="J95" s="78"/>
      <c r="K95" s="78"/>
      <c r="L95" s="78"/>
      <c r="M95" s="78"/>
      <c r="AZ95" s="85"/>
      <c r="BA95" s="85"/>
      <c r="BB95" s="85"/>
      <c r="BC95" s="85"/>
      <c r="BD95" s="85"/>
      <c r="BE95" s="85"/>
      <c r="BF95" s="85"/>
      <c r="BG95" s="85"/>
    </row>
    <row r="96" spans="1:59" s="53" customFormat="1" ht="12.75">
      <c r="A96" s="83"/>
      <c r="C96" s="109"/>
      <c r="D96" s="109"/>
      <c r="F96" s="99"/>
      <c r="G96" s="83"/>
      <c r="H96" s="83"/>
      <c r="I96" s="78"/>
      <c r="J96" s="78"/>
      <c r="K96" s="78"/>
      <c r="L96" s="78"/>
      <c r="M96" s="78"/>
      <c r="AZ96" s="85"/>
      <c r="BA96" s="85"/>
      <c r="BB96" s="85"/>
      <c r="BC96" s="85"/>
      <c r="BD96" s="85"/>
      <c r="BE96" s="85"/>
      <c r="BF96" s="85"/>
      <c r="BG96" s="85"/>
    </row>
    <row r="97" spans="1:59" s="53" customFormat="1" ht="12.75">
      <c r="A97" s="83"/>
      <c r="C97" s="109"/>
      <c r="D97" s="109"/>
      <c r="F97" s="99"/>
      <c r="G97" s="83"/>
      <c r="H97" s="83"/>
      <c r="I97" s="78"/>
      <c r="J97" s="78"/>
      <c r="K97" s="78"/>
      <c r="L97" s="78"/>
      <c r="M97" s="78"/>
      <c r="AZ97" s="85"/>
      <c r="BA97" s="85"/>
      <c r="BB97" s="85"/>
      <c r="BC97" s="85"/>
      <c r="BD97" s="85"/>
      <c r="BE97" s="85"/>
      <c r="BF97" s="85"/>
      <c r="BG97" s="85"/>
    </row>
    <row r="98" spans="1:59" s="53" customFormat="1" ht="12.75">
      <c r="A98" s="83"/>
      <c r="C98" s="109"/>
      <c r="D98" s="109"/>
      <c r="F98" s="99"/>
      <c r="G98" s="83"/>
      <c r="H98" s="83"/>
      <c r="I98" s="78"/>
      <c r="J98" s="78"/>
      <c r="K98" s="78"/>
      <c r="L98" s="78"/>
      <c r="M98" s="78"/>
      <c r="AZ98" s="85"/>
      <c r="BA98" s="85"/>
      <c r="BB98" s="85"/>
      <c r="BC98" s="85"/>
      <c r="BD98" s="85"/>
      <c r="BE98" s="85"/>
      <c r="BF98" s="85"/>
      <c r="BG98" s="85"/>
    </row>
    <row r="99" spans="1:59" s="53" customFormat="1" ht="12.75">
      <c r="A99" s="83"/>
      <c r="C99" s="109"/>
      <c r="D99" s="109"/>
      <c r="F99" s="99"/>
      <c r="G99" s="83"/>
      <c r="H99" s="83"/>
      <c r="I99" s="78"/>
      <c r="J99" s="78"/>
      <c r="K99" s="78"/>
      <c r="L99" s="78"/>
      <c r="M99" s="78"/>
      <c r="AZ99" s="85"/>
      <c r="BA99" s="85"/>
      <c r="BB99" s="85"/>
      <c r="BC99" s="85"/>
      <c r="BD99" s="85"/>
      <c r="BE99" s="85"/>
      <c r="BF99" s="85"/>
      <c r="BG99" s="85"/>
    </row>
    <row r="100" spans="1:59" s="53" customFormat="1" ht="12.75">
      <c r="A100" s="83"/>
      <c r="C100" s="109"/>
      <c r="D100" s="109"/>
      <c r="F100" s="99"/>
      <c r="G100" s="83"/>
      <c r="H100" s="83"/>
      <c r="I100" s="78"/>
      <c r="J100" s="78"/>
      <c r="K100" s="78"/>
      <c r="L100" s="78"/>
      <c r="M100" s="78"/>
      <c r="AZ100" s="85"/>
      <c r="BA100" s="85"/>
      <c r="BB100" s="85"/>
      <c r="BC100" s="85"/>
      <c r="BD100" s="85"/>
      <c r="BE100" s="85"/>
      <c r="BF100" s="85"/>
      <c r="BG100" s="85"/>
    </row>
    <row r="101" spans="1:59" s="53" customFormat="1" ht="12.75">
      <c r="A101" s="83"/>
      <c r="C101" s="109"/>
      <c r="D101" s="109"/>
      <c r="F101" s="99"/>
      <c r="G101" s="83"/>
      <c r="H101" s="83"/>
      <c r="I101" s="78"/>
      <c r="J101" s="78"/>
      <c r="K101" s="78"/>
      <c r="L101" s="78"/>
      <c r="M101" s="78"/>
      <c r="AZ101" s="85"/>
      <c r="BA101" s="85"/>
      <c r="BB101" s="85"/>
      <c r="BC101" s="85"/>
      <c r="BD101" s="85"/>
      <c r="BE101" s="85"/>
      <c r="BF101" s="85"/>
      <c r="BG101" s="85"/>
    </row>
    <row r="102" spans="1:59" s="53" customFormat="1" ht="12.75">
      <c r="A102" s="83"/>
      <c r="C102" s="109"/>
      <c r="D102" s="109"/>
      <c r="F102" s="99"/>
      <c r="G102" s="83"/>
      <c r="H102" s="83"/>
      <c r="I102" s="78"/>
      <c r="J102" s="78"/>
      <c r="K102" s="78"/>
      <c r="L102" s="78"/>
      <c r="M102" s="78"/>
      <c r="AZ102" s="85"/>
      <c r="BA102" s="85"/>
      <c r="BB102" s="85"/>
      <c r="BC102" s="85"/>
      <c r="BD102" s="85"/>
      <c r="BE102" s="85"/>
      <c r="BF102" s="85"/>
      <c r="BG102" s="85"/>
    </row>
    <row r="103" spans="1:59" s="53" customFormat="1" ht="12.75">
      <c r="A103" s="83"/>
      <c r="C103" s="109"/>
      <c r="D103" s="109"/>
      <c r="F103" s="99"/>
      <c r="G103" s="83"/>
      <c r="H103" s="83"/>
      <c r="I103" s="78"/>
      <c r="J103" s="78"/>
      <c r="K103" s="78"/>
      <c r="L103" s="78"/>
      <c r="M103" s="78"/>
      <c r="AZ103" s="85"/>
      <c r="BA103" s="85"/>
      <c r="BB103" s="85"/>
      <c r="BC103" s="85"/>
      <c r="BD103" s="85"/>
      <c r="BE103" s="85"/>
      <c r="BF103" s="85"/>
      <c r="BG103" s="85"/>
    </row>
    <row r="104" spans="1:59" s="53" customFormat="1" ht="12.75">
      <c r="A104" s="83"/>
      <c r="C104" s="109"/>
      <c r="D104" s="109"/>
      <c r="F104" s="99"/>
      <c r="G104" s="83"/>
      <c r="H104" s="83"/>
      <c r="I104" s="78"/>
      <c r="J104" s="78"/>
      <c r="K104" s="78"/>
      <c r="L104" s="78"/>
      <c r="M104" s="78"/>
      <c r="AZ104" s="85"/>
      <c r="BA104" s="85"/>
      <c r="BB104" s="85"/>
      <c r="BC104" s="85"/>
      <c r="BD104" s="85"/>
      <c r="BE104" s="85"/>
      <c r="BF104" s="85"/>
      <c r="BG104" s="85"/>
    </row>
    <row r="105" spans="1:59" s="53" customFormat="1" ht="12.75">
      <c r="A105" s="83"/>
      <c r="C105" s="109"/>
      <c r="D105" s="109"/>
      <c r="F105" s="99"/>
      <c r="G105" s="83"/>
      <c r="H105" s="83"/>
      <c r="I105" s="78"/>
      <c r="J105" s="78"/>
      <c r="K105" s="78"/>
      <c r="L105" s="78"/>
      <c r="M105" s="78"/>
      <c r="AZ105" s="85"/>
      <c r="BA105" s="85"/>
      <c r="BB105" s="85"/>
      <c r="BC105" s="85"/>
      <c r="BD105" s="85"/>
      <c r="BE105" s="85"/>
      <c r="BF105" s="85"/>
      <c r="BG105" s="85"/>
    </row>
    <row r="106" spans="1:59" s="53" customFormat="1" ht="12.75">
      <c r="A106" s="83"/>
      <c r="C106" s="109"/>
      <c r="D106" s="109"/>
      <c r="F106" s="99"/>
      <c r="G106" s="83"/>
      <c r="H106" s="83"/>
      <c r="I106" s="78"/>
      <c r="J106" s="78"/>
      <c r="K106" s="78"/>
      <c r="L106" s="78"/>
      <c r="M106" s="78"/>
      <c r="AZ106" s="85"/>
      <c r="BA106" s="85"/>
      <c r="BB106" s="85"/>
      <c r="BC106" s="85"/>
      <c r="BD106" s="85"/>
      <c r="BE106" s="85"/>
      <c r="BF106" s="85"/>
      <c r="BG106" s="85"/>
    </row>
    <row r="107" spans="1:59" s="53" customFormat="1" ht="12.75">
      <c r="A107" s="83"/>
      <c r="C107" s="109"/>
      <c r="D107" s="109"/>
      <c r="F107" s="99"/>
      <c r="G107" s="83"/>
      <c r="H107" s="83"/>
      <c r="I107" s="78"/>
      <c r="J107" s="78"/>
      <c r="K107" s="78"/>
      <c r="L107" s="78"/>
      <c r="M107" s="78"/>
      <c r="AZ107" s="85"/>
      <c r="BA107" s="85"/>
      <c r="BB107" s="85"/>
      <c r="BC107" s="85"/>
      <c r="BD107" s="85"/>
      <c r="BE107" s="85"/>
      <c r="BF107" s="85"/>
      <c r="BG107" s="85"/>
    </row>
    <row r="108" spans="1:59" s="53" customFormat="1" ht="12.75">
      <c r="A108" s="83"/>
      <c r="C108" s="109"/>
      <c r="D108" s="109"/>
      <c r="F108" s="99"/>
      <c r="G108" s="83"/>
      <c r="H108" s="83"/>
      <c r="I108" s="78"/>
      <c r="J108" s="78"/>
      <c r="K108" s="78"/>
      <c r="L108" s="78"/>
      <c r="M108" s="78"/>
      <c r="AZ108" s="85"/>
      <c r="BA108" s="85"/>
      <c r="BB108" s="85"/>
      <c r="BC108" s="85"/>
      <c r="BD108" s="85"/>
      <c r="BE108" s="85"/>
      <c r="BF108" s="85"/>
      <c r="BG108" s="85"/>
    </row>
    <row r="109" spans="1:59" s="53" customFormat="1" ht="12.75">
      <c r="A109" s="83"/>
      <c r="C109" s="109"/>
      <c r="D109" s="109"/>
      <c r="F109" s="99"/>
      <c r="G109" s="83"/>
      <c r="H109" s="83"/>
      <c r="I109" s="78"/>
      <c r="J109" s="78"/>
      <c r="K109" s="78"/>
      <c r="L109" s="78"/>
      <c r="M109" s="78"/>
      <c r="AZ109" s="85"/>
      <c r="BA109" s="85"/>
      <c r="BB109" s="85"/>
      <c r="BC109" s="85"/>
      <c r="BD109" s="85"/>
      <c r="BE109" s="85"/>
      <c r="BF109" s="85"/>
      <c r="BG109" s="85"/>
    </row>
    <row r="110" spans="1:59" s="53" customFormat="1" ht="12.75">
      <c r="A110" s="83"/>
      <c r="C110" s="109"/>
      <c r="D110" s="109"/>
      <c r="F110" s="99"/>
      <c r="G110" s="83"/>
      <c r="H110" s="83"/>
      <c r="I110" s="78"/>
      <c r="J110" s="78"/>
      <c r="K110" s="78"/>
      <c r="L110" s="78"/>
      <c r="M110" s="78"/>
      <c r="AZ110" s="85"/>
      <c r="BA110" s="85"/>
      <c r="BB110" s="85"/>
      <c r="BC110" s="85"/>
      <c r="BD110" s="85"/>
      <c r="BE110" s="85"/>
      <c r="BF110" s="85"/>
      <c r="BG110" s="85"/>
    </row>
    <row r="111" spans="1:59" s="53" customFormat="1" ht="12.75">
      <c r="A111" s="83"/>
      <c r="C111" s="109"/>
      <c r="D111" s="109"/>
      <c r="F111" s="99"/>
      <c r="G111" s="83"/>
      <c r="H111" s="83"/>
      <c r="I111" s="78"/>
      <c r="J111" s="78"/>
      <c r="K111" s="78"/>
      <c r="L111" s="78"/>
      <c r="M111" s="78"/>
      <c r="AZ111" s="85"/>
      <c r="BA111" s="85"/>
      <c r="BB111" s="85"/>
      <c r="BC111" s="85"/>
      <c r="BD111" s="85"/>
      <c r="BE111" s="85"/>
      <c r="BF111" s="85"/>
      <c r="BG111" s="85"/>
    </row>
    <row r="112" spans="1:59" s="53" customFormat="1" ht="12.75">
      <c r="A112" s="83"/>
      <c r="C112" s="109"/>
      <c r="D112" s="109"/>
      <c r="F112" s="99"/>
      <c r="G112" s="83"/>
      <c r="H112" s="83"/>
      <c r="I112" s="78"/>
      <c r="J112" s="78"/>
      <c r="K112" s="78"/>
      <c r="L112" s="78"/>
      <c r="M112" s="78"/>
      <c r="AZ112" s="85"/>
      <c r="BA112" s="85"/>
      <c r="BB112" s="85"/>
      <c r="BC112" s="85"/>
      <c r="BD112" s="85"/>
      <c r="BE112" s="85"/>
      <c r="BF112" s="85"/>
      <c r="BG112" s="85"/>
    </row>
    <row r="113" spans="1:59" s="53" customFormat="1" ht="12.75">
      <c r="A113" s="83"/>
      <c r="C113" s="109"/>
      <c r="D113" s="109"/>
      <c r="F113" s="99"/>
      <c r="G113" s="83"/>
      <c r="H113" s="83"/>
      <c r="I113" s="78"/>
      <c r="J113" s="78"/>
      <c r="K113" s="78"/>
      <c r="L113" s="78"/>
      <c r="M113" s="78"/>
      <c r="AZ113" s="85"/>
      <c r="BA113" s="85"/>
      <c r="BB113" s="85"/>
      <c r="BC113" s="85"/>
      <c r="BD113" s="85"/>
      <c r="BE113" s="85"/>
      <c r="BF113" s="85"/>
      <c r="BG113" s="85"/>
    </row>
    <row r="114" spans="1:59" s="53" customFormat="1" ht="12.75">
      <c r="A114" s="83"/>
      <c r="C114" s="109"/>
      <c r="D114" s="109"/>
      <c r="F114" s="99"/>
      <c r="G114" s="83"/>
      <c r="H114" s="83"/>
      <c r="I114" s="78"/>
      <c r="J114" s="78"/>
      <c r="K114" s="78"/>
      <c r="L114" s="78"/>
      <c r="M114" s="78"/>
      <c r="AZ114" s="85"/>
      <c r="BA114" s="85"/>
      <c r="BB114" s="85"/>
      <c r="BC114" s="85"/>
      <c r="BD114" s="85"/>
      <c r="BE114" s="85"/>
      <c r="BF114" s="85"/>
      <c r="BG114" s="85"/>
    </row>
    <row r="115" spans="1:59" s="53" customFormat="1" ht="12.75">
      <c r="A115" s="83"/>
      <c r="C115" s="109"/>
      <c r="D115" s="109"/>
      <c r="F115" s="99"/>
      <c r="G115" s="83"/>
      <c r="H115" s="83"/>
      <c r="I115" s="78"/>
      <c r="J115" s="78"/>
      <c r="K115" s="78"/>
      <c r="L115" s="78"/>
      <c r="M115" s="78"/>
      <c r="AZ115" s="85"/>
      <c r="BA115" s="85"/>
      <c r="BB115" s="85"/>
      <c r="BC115" s="85"/>
      <c r="BD115" s="85"/>
      <c r="BE115" s="85"/>
      <c r="BF115" s="85"/>
      <c r="BG115" s="85"/>
    </row>
    <row r="116" spans="1:59" s="53" customFormat="1" ht="12.75">
      <c r="A116" s="83"/>
      <c r="C116" s="109"/>
      <c r="D116" s="109"/>
      <c r="F116" s="99"/>
      <c r="G116" s="83"/>
      <c r="H116" s="83"/>
      <c r="I116" s="78"/>
      <c r="J116" s="78"/>
      <c r="K116" s="78"/>
      <c r="L116" s="78"/>
      <c r="M116" s="78"/>
      <c r="AZ116" s="85"/>
      <c r="BA116" s="85"/>
      <c r="BB116" s="85"/>
      <c r="BC116" s="85"/>
      <c r="BD116" s="85"/>
      <c r="BE116" s="85"/>
      <c r="BF116" s="85"/>
      <c r="BG116" s="85"/>
    </row>
    <row r="117" spans="1:59" s="53" customFormat="1" ht="12.75">
      <c r="A117" s="83"/>
      <c r="C117" s="109"/>
      <c r="D117" s="109"/>
      <c r="F117" s="99"/>
      <c r="G117" s="83"/>
      <c r="H117" s="83"/>
      <c r="I117" s="78"/>
      <c r="J117" s="78"/>
      <c r="K117" s="78"/>
      <c r="L117" s="78"/>
      <c r="M117" s="78"/>
      <c r="AZ117" s="85"/>
      <c r="BA117" s="85"/>
      <c r="BB117" s="85"/>
      <c r="BC117" s="85"/>
      <c r="BD117" s="85"/>
      <c r="BE117" s="85"/>
      <c r="BF117" s="85"/>
      <c r="BG117" s="85"/>
    </row>
    <row r="118" spans="1:59" s="53" customFormat="1" ht="12.75">
      <c r="A118" s="83"/>
      <c r="C118" s="109"/>
      <c r="D118" s="109"/>
      <c r="F118" s="99"/>
      <c r="G118" s="83"/>
      <c r="H118" s="83"/>
      <c r="I118" s="78"/>
      <c r="J118" s="78"/>
      <c r="K118" s="78"/>
      <c r="L118" s="78"/>
      <c r="M118" s="78"/>
      <c r="AZ118" s="85"/>
      <c r="BA118" s="85"/>
      <c r="BB118" s="85"/>
      <c r="BC118" s="85"/>
      <c r="BD118" s="85"/>
      <c r="BE118" s="85"/>
      <c r="BF118" s="85"/>
      <c r="BG118" s="85"/>
    </row>
    <row r="119" spans="1:59" s="53" customFormat="1" ht="12.75">
      <c r="A119" s="83"/>
      <c r="C119" s="109"/>
      <c r="D119" s="109"/>
      <c r="F119" s="99"/>
      <c r="G119" s="83"/>
      <c r="H119" s="83"/>
      <c r="I119" s="78"/>
      <c r="J119" s="78"/>
      <c r="K119" s="78"/>
      <c r="L119" s="78"/>
      <c r="M119" s="78"/>
      <c r="AZ119" s="85"/>
      <c r="BA119" s="85"/>
      <c r="BB119" s="85"/>
      <c r="BC119" s="85"/>
      <c r="BD119" s="85"/>
      <c r="BE119" s="85"/>
      <c r="BF119" s="85"/>
      <c r="BG119" s="85"/>
    </row>
    <row r="120" spans="1:59" s="53" customFormat="1" ht="12.75">
      <c r="A120" s="83"/>
      <c r="C120" s="109"/>
      <c r="D120" s="109"/>
      <c r="F120" s="99"/>
      <c r="G120" s="83"/>
      <c r="H120" s="83"/>
      <c r="I120" s="78"/>
      <c r="J120" s="78"/>
      <c r="K120" s="78"/>
      <c r="L120" s="78"/>
      <c r="M120" s="78"/>
      <c r="AZ120" s="85"/>
      <c r="BA120" s="85"/>
      <c r="BB120" s="85"/>
      <c r="BC120" s="85"/>
      <c r="BD120" s="85"/>
      <c r="BE120" s="85"/>
      <c r="BF120" s="85"/>
      <c r="BG120" s="85"/>
    </row>
    <row r="121" spans="1:59" s="53" customFormat="1" ht="12.75">
      <c r="A121" s="83"/>
      <c r="C121" s="109"/>
      <c r="D121" s="109"/>
      <c r="F121" s="99"/>
      <c r="G121" s="83"/>
      <c r="H121" s="83"/>
      <c r="I121" s="78"/>
      <c r="J121" s="78"/>
      <c r="K121" s="78"/>
      <c r="L121" s="78"/>
      <c r="M121" s="78"/>
      <c r="AZ121" s="85"/>
      <c r="BA121" s="85"/>
      <c r="BB121" s="85"/>
      <c r="BC121" s="85"/>
      <c r="BD121" s="85"/>
      <c r="BE121" s="85"/>
      <c r="BF121" s="85"/>
      <c r="BG121" s="85"/>
    </row>
    <row r="122" spans="1:59" s="53" customFormat="1" ht="12.75">
      <c r="A122" s="83"/>
      <c r="C122" s="109"/>
      <c r="D122" s="109"/>
      <c r="F122" s="99"/>
      <c r="G122" s="83"/>
      <c r="H122" s="83"/>
      <c r="I122" s="78"/>
      <c r="J122" s="78"/>
      <c r="K122" s="78"/>
      <c r="L122" s="78"/>
      <c r="M122" s="78"/>
      <c r="AZ122" s="85"/>
      <c r="BA122" s="85"/>
      <c r="BB122" s="85"/>
      <c r="BC122" s="85"/>
      <c r="BD122" s="85"/>
      <c r="BE122" s="85"/>
      <c r="BF122" s="85"/>
      <c r="BG122" s="85"/>
    </row>
    <row r="123" spans="1:59" s="53" customFormat="1" ht="12.75">
      <c r="A123" s="83"/>
      <c r="C123" s="109"/>
      <c r="D123" s="109"/>
      <c r="F123" s="99"/>
      <c r="G123" s="83"/>
      <c r="H123" s="83"/>
      <c r="I123" s="78"/>
      <c r="J123" s="78"/>
      <c r="K123" s="78"/>
      <c r="L123" s="78"/>
      <c r="M123" s="78"/>
      <c r="AZ123" s="85"/>
      <c r="BA123" s="85"/>
      <c r="BB123" s="85"/>
      <c r="BC123" s="85"/>
      <c r="BD123" s="85"/>
      <c r="BE123" s="85"/>
      <c r="BF123" s="85"/>
      <c r="BG123" s="85"/>
    </row>
    <row r="124" spans="1:59" s="53" customFormat="1" ht="12.75">
      <c r="A124" s="83"/>
      <c r="C124" s="109"/>
      <c r="D124" s="109"/>
      <c r="F124" s="99"/>
      <c r="G124" s="83"/>
      <c r="H124" s="83"/>
      <c r="I124" s="78"/>
      <c r="J124" s="78"/>
      <c r="K124" s="78"/>
      <c r="L124" s="78"/>
      <c r="M124" s="78"/>
      <c r="AZ124" s="85"/>
      <c r="BA124" s="85"/>
      <c r="BB124" s="85"/>
      <c r="BC124" s="85"/>
      <c r="BD124" s="85"/>
      <c r="BE124" s="85"/>
      <c r="BF124" s="85"/>
      <c r="BG124" s="85"/>
    </row>
    <row r="125" spans="1:59" s="53" customFormat="1" ht="12.75">
      <c r="A125" s="83"/>
      <c r="C125" s="109"/>
      <c r="D125" s="109"/>
      <c r="F125" s="99"/>
      <c r="G125" s="83"/>
      <c r="H125" s="83"/>
      <c r="I125" s="78"/>
      <c r="J125" s="78"/>
      <c r="K125" s="78"/>
      <c r="L125" s="78"/>
      <c r="M125" s="78"/>
      <c r="AZ125" s="85"/>
      <c r="BA125" s="85"/>
      <c r="BB125" s="85"/>
      <c r="BC125" s="85"/>
      <c r="BD125" s="85"/>
      <c r="BE125" s="85"/>
      <c r="BF125" s="85"/>
      <c r="BG125" s="85"/>
    </row>
    <row r="126" spans="1:59" s="53" customFormat="1" ht="12.75">
      <c r="A126" s="83"/>
      <c r="C126" s="109"/>
      <c r="D126" s="109"/>
      <c r="F126" s="99"/>
      <c r="G126" s="83"/>
      <c r="H126" s="83"/>
      <c r="I126" s="78"/>
      <c r="J126" s="78"/>
      <c r="K126" s="78"/>
      <c r="L126" s="78"/>
      <c r="M126" s="78"/>
      <c r="AZ126" s="85"/>
      <c r="BA126" s="85"/>
      <c r="BB126" s="85"/>
      <c r="BC126" s="85"/>
      <c r="BD126" s="85"/>
      <c r="BE126" s="85"/>
      <c r="BF126" s="85"/>
      <c r="BG126" s="85"/>
    </row>
    <row r="127" spans="1:59" s="53" customFormat="1" ht="12.75">
      <c r="A127" s="83"/>
      <c r="C127" s="109"/>
      <c r="D127" s="109"/>
      <c r="F127" s="99"/>
      <c r="G127" s="83"/>
      <c r="H127" s="83"/>
      <c r="I127" s="78"/>
      <c r="J127" s="78"/>
      <c r="K127" s="78"/>
      <c r="L127" s="78"/>
      <c r="M127" s="78"/>
      <c r="AZ127" s="85"/>
      <c r="BA127" s="85"/>
      <c r="BB127" s="85"/>
      <c r="BC127" s="85"/>
      <c r="BD127" s="85"/>
      <c r="BE127" s="85"/>
      <c r="BF127" s="85"/>
      <c r="BG127" s="85"/>
    </row>
    <row r="128" spans="1:59" s="53" customFormat="1" ht="12.75">
      <c r="A128" s="83"/>
      <c r="C128" s="109"/>
      <c r="D128" s="109"/>
      <c r="F128" s="99"/>
      <c r="G128" s="83"/>
      <c r="H128" s="83"/>
      <c r="I128" s="78"/>
      <c r="J128" s="78"/>
      <c r="K128" s="78"/>
      <c r="L128" s="78"/>
      <c r="M128" s="78"/>
      <c r="AZ128" s="85"/>
      <c r="BA128" s="85"/>
      <c r="BB128" s="85"/>
      <c r="BC128" s="85"/>
      <c r="BD128" s="85"/>
      <c r="BE128" s="85"/>
      <c r="BF128" s="85"/>
      <c r="BG128" s="85"/>
    </row>
    <row r="129" spans="1:59" s="53" customFormat="1" ht="12.75">
      <c r="A129" s="83"/>
      <c r="C129" s="109"/>
      <c r="D129" s="109"/>
      <c r="F129" s="99"/>
      <c r="G129" s="83"/>
      <c r="H129" s="83"/>
      <c r="I129" s="78"/>
      <c r="J129" s="78"/>
      <c r="K129" s="78"/>
      <c r="L129" s="78"/>
      <c r="M129" s="78"/>
      <c r="AZ129" s="85"/>
      <c r="BA129" s="85"/>
      <c r="BB129" s="85"/>
      <c r="BC129" s="85"/>
      <c r="BD129" s="85"/>
      <c r="BE129" s="85"/>
      <c r="BF129" s="85"/>
      <c r="BG129" s="85"/>
    </row>
    <row r="130" spans="1:59" s="53" customFormat="1" ht="12.75">
      <c r="A130" s="83"/>
      <c r="C130" s="109"/>
      <c r="D130" s="109"/>
      <c r="F130" s="99"/>
      <c r="G130" s="83"/>
      <c r="H130" s="83"/>
      <c r="I130" s="78"/>
      <c r="J130" s="78"/>
      <c r="K130" s="78"/>
      <c r="L130" s="78"/>
      <c r="M130" s="78"/>
      <c r="AZ130" s="85"/>
      <c r="BA130" s="85"/>
      <c r="BB130" s="85"/>
      <c r="BC130" s="85"/>
      <c r="BD130" s="85"/>
      <c r="BE130" s="85"/>
      <c r="BF130" s="85"/>
      <c r="BG130" s="85"/>
    </row>
    <row r="131" spans="1:59" s="53" customFormat="1" ht="12.75">
      <c r="A131" s="83"/>
      <c r="C131" s="109"/>
      <c r="D131" s="109"/>
      <c r="F131" s="99"/>
      <c r="G131" s="83"/>
      <c r="H131" s="83"/>
      <c r="I131" s="78"/>
      <c r="J131" s="78"/>
      <c r="K131" s="78"/>
      <c r="L131" s="78"/>
      <c r="M131" s="78"/>
      <c r="AZ131" s="85"/>
      <c r="BA131" s="85"/>
      <c r="BB131" s="85"/>
      <c r="BC131" s="85"/>
      <c r="BD131" s="85"/>
      <c r="BE131" s="85"/>
      <c r="BF131" s="85"/>
      <c r="BG131" s="85"/>
    </row>
    <row r="132" spans="1:59" s="53" customFormat="1" ht="12.75">
      <c r="A132" s="83"/>
      <c r="C132" s="109"/>
      <c r="D132" s="109"/>
      <c r="F132" s="99"/>
      <c r="G132" s="83"/>
      <c r="H132" s="83"/>
      <c r="I132" s="78"/>
      <c r="J132" s="78"/>
      <c r="K132" s="78"/>
      <c r="L132" s="78"/>
      <c r="M132" s="78"/>
      <c r="AZ132" s="85"/>
      <c r="BA132" s="85"/>
      <c r="BB132" s="85"/>
      <c r="BC132" s="85"/>
      <c r="BD132" s="85"/>
      <c r="BE132" s="85"/>
      <c r="BF132" s="85"/>
      <c r="BG132" s="85"/>
    </row>
    <row r="133" spans="1:59" s="53" customFormat="1" ht="12.75">
      <c r="A133" s="83"/>
      <c r="C133" s="109"/>
      <c r="D133" s="109"/>
      <c r="F133" s="99"/>
      <c r="G133" s="83"/>
      <c r="H133" s="83"/>
      <c r="I133" s="78"/>
      <c r="J133" s="78"/>
      <c r="K133" s="78"/>
      <c r="L133" s="78"/>
      <c r="M133" s="78"/>
      <c r="AZ133" s="85"/>
      <c r="BA133" s="85"/>
      <c r="BB133" s="85"/>
      <c r="BC133" s="85"/>
      <c r="BD133" s="85"/>
      <c r="BE133" s="85"/>
      <c r="BF133" s="85"/>
      <c r="BG133" s="85"/>
    </row>
    <row r="134" spans="1:59" s="53" customFormat="1" ht="12.75">
      <c r="A134" s="83"/>
      <c r="C134" s="109"/>
      <c r="D134" s="109"/>
      <c r="F134" s="99"/>
      <c r="G134" s="83"/>
      <c r="H134" s="83"/>
      <c r="I134" s="78"/>
      <c r="J134" s="78"/>
      <c r="K134" s="78"/>
      <c r="L134" s="78"/>
      <c r="M134" s="78"/>
      <c r="AZ134" s="85"/>
      <c r="BA134" s="85"/>
      <c r="BB134" s="85"/>
      <c r="BC134" s="85"/>
      <c r="BD134" s="85"/>
      <c r="BE134" s="85"/>
      <c r="BF134" s="85"/>
      <c r="BG134" s="85"/>
    </row>
    <row r="135" spans="1:59" s="53" customFormat="1" ht="12.75">
      <c r="A135" s="83"/>
      <c r="C135" s="109"/>
      <c r="D135" s="109"/>
      <c r="F135" s="99"/>
      <c r="G135" s="83"/>
      <c r="H135" s="83"/>
      <c r="I135" s="78"/>
      <c r="J135" s="78"/>
      <c r="K135" s="78"/>
      <c r="L135" s="78"/>
      <c r="M135" s="78"/>
      <c r="AZ135" s="85"/>
      <c r="BA135" s="85"/>
      <c r="BB135" s="85"/>
      <c r="BC135" s="85"/>
      <c r="BD135" s="85"/>
      <c r="BE135" s="85"/>
      <c r="BF135" s="85"/>
      <c r="BG135" s="85"/>
    </row>
    <row r="136" spans="1:59" s="53" customFormat="1" ht="12.75">
      <c r="A136" s="83"/>
      <c r="C136" s="109"/>
      <c r="D136" s="109"/>
      <c r="F136" s="99"/>
      <c r="G136" s="83"/>
      <c r="H136" s="83"/>
      <c r="I136" s="78"/>
      <c r="J136" s="78"/>
      <c r="K136" s="78"/>
      <c r="L136" s="78"/>
      <c r="M136" s="78"/>
      <c r="AZ136" s="85"/>
      <c r="BA136" s="85"/>
      <c r="BB136" s="85"/>
      <c r="BC136" s="85"/>
      <c r="BD136" s="85"/>
      <c r="BE136" s="85"/>
      <c r="BF136" s="85"/>
      <c r="BG136" s="85"/>
    </row>
    <row r="137" spans="1:59" s="53" customFormat="1" ht="12.75">
      <c r="A137" s="83"/>
      <c r="C137" s="109"/>
      <c r="D137" s="109"/>
      <c r="F137" s="99"/>
      <c r="G137" s="83"/>
      <c r="H137" s="83"/>
      <c r="I137" s="78"/>
      <c r="J137" s="78"/>
      <c r="K137" s="78"/>
      <c r="L137" s="78"/>
      <c r="M137" s="78"/>
      <c r="AZ137" s="85"/>
      <c r="BA137" s="85"/>
      <c r="BB137" s="85"/>
      <c r="BC137" s="85"/>
      <c r="BD137" s="85"/>
      <c r="BE137" s="85"/>
      <c r="BF137" s="85"/>
      <c r="BG137" s="85"/>
    </row>
    <row r="138" spans="1:59" s="53" customFormat="1" ht="12.75">
      <c r="A138" s="83"/>
      <c r="C138" s="109"/>
      <c r="D138" s="109"/>
      <c r="F138" s="99"/>
      <c r="G138" s="83"/>
      <c r="H138" s="83"/>
      <c r="I138" s="78"/>
      <c r="J138" s="78"/>
      <c r="K138" s="78"/>
      <c r="L138" s="78"/>
      <c r="M138" s="78"/>
      <c r="AZ138" s="85"/>
      <c r="BA138" s="85"/>
      <c r="BB138" s="85"/>
      <c r="BC138" s="85"/>
      <c r="BD138" s="85"/>
      <c r="BE138" s="85"/>
      <c r="BF138" s="85"/>
      <c r="BG138" s="85"/>
    </row>
    <row r="139" spans="1:59" s="53" customFormat="1" ht="12.75">
      <c r="A139" s="83"/>
      <c r="C139" s="109"/>
      <c r="D139" s="109"/>
      <c r="F139" s="99"/>
      <c r="G139" s="83"/>
      <c r="H139" s="83"/>
      <c r="I139" s="78"/>
      <c r="J139" s="78"/>
      <c r="K139" s="78"/>
      <c r="L139" s="78"/>
      <c r="M139" s="78"/>
      <c r="AZ139" s="85"/>
      <c r="BA139" s="85"/>
      <c r="BB139" s="85"/>
      <c r="BC139" s="85"/>
      <c r="BD139" s="85"/>
      <c r="BE139" s="85"/>
      <c r="BF139" s="85"/>
      <c r="BG139" s="85"/>
    </row>
    <row r="140" spans="1:59" s="53" customFormat="1" ht="12.75">
      <c r="A140" s="83"/>
      <c r="C140" s="109"/>
      <c r="D140" s="109"/>
      <c r="F140" s="99"/>
      <c r="G140" s="83"/>
      <c r="H140" s="83"/>
      <c r="I140" s="78"/>
      <c r="J140" s="78"/>
      <c r="K140" s="78"/>
      <c r="L140" s="78"/>
      <c r="M140" s="78"/>
      <c r="AZ140" s="85"/>
      <c r="BA140" s="85"/>
      <c r="BB140" s="85"/>
      <c r="BC140" s="85"/>
      <c r="BD140" s="85"/>
      <c r="BE140" s="85"/>
      <c r="BF140" s="85"/>
      <c r="BG140" s="85"/>
    </row>
    <row r="141" spans="1:59" s="53" customFormat="1" ht="12.75">
      <c r="A141" s="83"/>
      <c r="C141" s="109"/>
      <c r="D141" s="109"/>
      <c r="F141" s="99"/>
      <c r="G141" s="83"/>
      <c r="H141" s="83"/>
      <c r="I141" s="78"/>
      <c r="J141" s="78"/>
      <c r="K141" s="78"/>
      <c r="L141" s="78"/>
      <c r="M141" s="78"/>
      <c r="AZ141" s="85"/>
      <c r="BA141" s="85"/>
      <c r="BB141" s="85"/>
      <c r="BC141" s="85"/>
      <c r="BD141" s="85"/>
      <c r="BE141" s="85"/>
      <c r="BF141" s="85"/>
      <c r="BG141" s="85"/>
    </row>
    <row r="142" spans="1:59" s="53" customFormat="1" ht="12.75">
      <c r="A142" s="83"/>
      <c r="C142" s="109"/>
      <c r="D142" s="109"/>
      <c r="F142" s="99"/>
      <c r="G142" s="83"/>
      <c r="H142" s="83"/>
      <c r="I142" s="78"/>
      <c r="J142" s="78"/>
      <c r="K142" s="78"/>
      <c r="L142" s="78"/>
      <c r="M142" s="78"/>
      <c r="AZ142" s="85"/>
      <c r="BA142" s="85"/>
      <c r="BB142" s="85"/>
      <c r="BC142" s="85"/>
      <c r="BD142" s="85"/>
      <c r="BE142" s="85"/>
      <c r="BF142" s="85"/>
      <c r="BG142" s="85"/>
    </row>
    <row r="143" spans="1:59" s="53" customFormat="1" ht="12.75">
      <c r="A143" s="83"/>
      <c r="C143" s="109"/>
      <c r="D143" s="109"/>
      <c r="F143" s="99"/>
      <c r="G143" s="83"/>
      <c r="H143" s="83"/>
      <c r="I143" s="78"/>
      <c r="J143" s="78"/>
      <c r="K143" s="78"/>
      <c r="L143" s="78"/>
      <c r="M143" s="78"/>
      <c r="AZ143" s="85"/>
      <c r="BA143" s="85"/>
      <c r="BB143" s="85"/>
      <c r="BC143" s="85"/>
      <c r="BD143" s="85"/>
      <c r="BE143" s="85"/>
      <c r="BF143" s="85"/>
      <c r="BG143" s="85"/>
    </row>
    <row r="144" spans="1:59" s="53" customFormat="1" ht="12.75">
      <c r="A144" s="83"/>
      <c r="C144" s="109"/>
      <c r="D144" s="109"/>
      <c r="F144" s="99"/>
      <c r="G144" s="83"/>
      <c r="H144" s="83"/>
      <c r="I144" s="78"/>
      <c r="J144" s="78"/>
      <c r="K144" s="78"/>
      <c r="L144" s="78"/>
      <c r="M144" s="78"/>
      <c r="AZ144" s="85"/>
      <c r="BA144" s="85"/>
      <c r="BB144" s="85"/>
      <c r="BC144" s="85"/>
      <c r="BD144" s="85"/>
      <c r="BE144" s="85"/>
      <c r="BF144" s="85"/>
      <c r="BG144" s="85"/>
    </row>
    <row r="145" spans="1:59" s="53" customFormat="1" ht="12.75">
      <c r="A145" s="83"/>
      <c r="C145" s="109"/>
      <c r="D145" s="109"/>
      <c r="F145" s="99"/>
      <c r="G145" s="83"/>
      <c r="H145" s="83"/>
      <c r="I145" s="78"/>
      <c r="J145" s="78"/>
      <c r="K145" s="78"/>
      <c r="L145" s="78"/>
      <c r="M145" s="78"/>
      <c r="AZ145" s="85"/>
      <c r="BA145" s="85"/>
      <c r="BB145" s="85"/>
      <c r="BC145" s="85"/>
      <c r="BD145" s="85"/>
      <c r="BE145" s="85"/>
      <c r="BF145" s="85"/>
      <c r="BG145" s="85"/>
    </row>
    <row r="146" spans="1:59" s="53" customFormat="1" ht="12.75">
      <c r="A146" s="83"/>
      <c r="C146" s="109"/>
      <c r="D146" s="109"/>
      <c r="F146" s="99"/>
      <c r="G146" s="83"/>
      <c r="H146" s="83"/>
      <c r="I146" s="78"/>
      <c r="J146" s="78"/>
      <c r="K146" s="78"/>
      <c r="L146" s="78"/>
      <c r="M146" s="78"/>
      <c r="AZ146" s="85"/>
      <c r="BA146" s="85"/>
      <c r="BB146" s="85"/>
      <c r="BC146" s="85"/>
      <c r="BD146" s="85"/>
      <c r="BE146" s="85"/>
      <c r="BF146" s="85"/>
      <c r="BG146" s="85"/>
    </row>
    <row r="147" spans="1:59" s="53" customFormat="1" ht="12.75">
      <c r="A147" s="83"/>
      <c r="C147" s="109"/>
      <c r="D147" s="109"/>
      <c r="F147" s="99"/>
      <c r="G147" s="83"/>
      <c r="H147" s="83"/>
      <c r="I147" s="78"/>
      <c r="J147" s="78"/>
      <c r="K147" s="78"/>
      <c r="L147" s="78"/>
      <c r="M147" s="78"/>
      <c r="AZ147" s="85"/>
      <c r="BA147" s="85"/>
      <c r="BB147" s="85"/>
      <c r="BC147" s="85"/>
      <c r="BD147" s="85"/>
      <c r="BE147" s="85"/>
      <c r="BF147" s="85"/>
      <c r="BG147" s="85"/>
    </row>
    <row r="148" spans="1:59" s="53" customFormat="1" ht="12.75">
      <c r="A148" s="83"/>
      <c r="C148" s="109"/>
      <c r="D148" s="109"/>
      <c r="F148" s="99"/>
      <c r="G148" s="83"/>
      <c r="H148" s="83"/>
      <c r="I148" s="78"/>
      <c r="J148" s="78"/>
      <c r="K148" s="78"/>
      <c r="L148" s="78"/>
      <c r="M148" s="78"/>
      <c r="AZ148" s="85"/>
      <c r="BA148" s="85"/>
      <c r="BB148" s="85"/>
      <c r="BC148" s="85"/>
      <c r="BD148" s="85"/>
      <c r="BE148" s="85"/>
      <c r="BF148" s="85"/>
      <c r="BG148" s="85"/>
    </row>
    <row r="149" spans="1:59" s="53" customFormat="1" ht="12.75">
      <c r="A149" s="83"/>
      <c r="C149" s="109"/>
      <c r="D149" s="109"/>
      <c r="F149" s="99"/>
      <c r="G149" s="83"/>
      <c r="H149" s="83"/>
      <c r="I149" s="78"/>
      <c r="J149" s="78"/>
      <c r="K149" s="78"/>
      <c r="L149" s="78"/>
      <c r="M149" s="78"/>
      <c r="AZ149" s="85"/>
      <c r="BA149" s="85"/>
      <c r="BB149" s="85"/>
      <c r="BC149" s="85"/>
      <c r="BD149" s="85"/>
      <c r="BE149" s="85"/>
      <c r="BF149" s="85"/>
      <c r="BG149" s="85"/>
    </row>
    <row r="150" spans="1:59" s="53" customFormat="1" ht="12.75">
      <c r="A150" s="83"/>
      <c r="C150" s="109"/>
      <c r="D150" s="109"/>
      <c r="F150" s="99"/>
      <c r="G150" s="83"/>
      <c r="H150" s="83"/>
      <c r="I150" s="78"/>
      <c r="J150" s="78"/>
      <c r="K150" s="78"/>
      <c r="L150" s="78"/>
      <c r="M150" s="78"/>
      <c r="AZ150" s="85"/>
      <c r="BA150" s="85"/>
      <c r="BB150" s="85"/>
      <c r="BC150" s="85"/>
      <c r="BD150" s="85"/>
      <c r="BE150" s="85"/>
      <c r="BF150" s="85"/>
      <c r="BG150" s="85"/>
    </row>
    <row r="151" spans="1:59" s="53" customFormat="1" ht="12.75">
      <c r="A151" s="83"/>
      <c r="C151" s="109"/>
      <c r="D151" s="109"/>
      <c r="F151" s="99"/>
      <c r="G151" s="83"/>
      <c r="H151" s="83"/>
      <c r="I151" s="78"/>
      <c r="J151" s="78"/>
      <c r="K151" s="78"/>
      <c r="L151" s="78"/>
      <c r="M151" s="78"/>
      <c r="AZ151" s="85"/>
      <c r="BA151" s="85"/>
      <c r="BB151" s="85"/>
      <c r="BC151" s="85"/>
      <c r="BD151" s="85"/>
      <c r="BE151" s="85"/>
      <c r="BF151" s="85"/>
      <c r="BG151" s="85"/>
    </row>
    <row r="152" spans="1:59" s="53" customFormat="1" ht="12.75">
      <c r="A152" s="83"/>
      <c r="C152" s="109"/>
      <c r="D152" s="109"/>
      <c r="F152" s="99"/>
      <c r="G152" s="83"/>
      <c r="H152" s="83"/>
      <c r="I152" s="78"/>
      <c r="J152" s="78"/>
      <c r="K152" s="78"/>
      <c r="L152" s="78"/>
      <c r="M152" s="78"/>
      <c r="AZ152" s="85"/>
      <c r="BA152" s="85"/>
      <c r="BB152" s="85"/>
      <c r="BC152" s="85"/>
      <c r="BD152" s="85"/>
      <c r="BE152" s="85"/>
      <c r="BF152" s="85"/>
      <c r="BG152" s="85"/>
    </row>
    <row r="153" spans="1:59" s="53" customFormat="1" ht="12.75">
      <c r="A153" s="83"/>
      <c r="C153" s="109"/>
      <c r="D153" s="109"/>
      <c r="F153" s="99"/>
      <c r="G153" s="83"/>
      <c r="H153" s="83"/>
      <c r="I153" s="78"/>
      <c r="J153" s="78"/>
      <c r="K153" s="78"/>
      <c r="L153" s="78"/>
      <c r="M153" s="78"/>
      <c r="AZ153" s="85"/>
      <c r="BA153" s="85"/>
      <c r="BB153" s="85"/>
      <c r="BC153" s="85"/>
      <c r="BD153" s="85"/>
      <c r="BE153" s="85"/>
      <c r="BF153" s="85"/>
      <c r="BG153" s="85"/>
    </row>
    <row r="154" spans="1:59" s="53" customFormat="1" ht="12.75">
      <c r="A154" s="83"/>
      <c r="C154" s="109"/>
      <c r="D154" s="109"/>
      <c r="F154" s="99"/>
      <c r="G154" s="83"/>
      <c r="H154" s="83"/>
      <c r="I154" s="78"/>
      <c r="J154" s="78"/>
      <c r="K154" s="78"/>
      <c r="L154" s="78"/>
      <c r="M154" s="78"/>
      <c r="AZ154" s="85"/>
      <c r="BA154" s="85"/>
      <c r="BB154" s="85"/>
      <c r="BC154" s="85"/>
      <c r="BD154" s="85"/>
      <c r="BE154" s="85"/>
      <c r="BF154" s="85"/>
      <c r="BG154" s="85"/>
    </row>
    <row r="155" spans="1:59" s="53" customFormat="1" ht="12.75">
      <c r="A155" s="83"/>
      <c r="C155" s="109"/>
      <c r="D155" s="109"/>
      <c r="F155" s="99"/>
      <c r="G155" s="83"/>
      <c r="H155" s="83"/>
      <c r="I155" s="78"/>
      <c r="J155" s="78"/>
      <c r="K155" s="78"/>
      <c r="L155" s="78"/>
      <c r="M155" s="78"/>
      <c r="AZ155" s="85"/>
      <c r="BA155" s="85"/>
      <c r="BB155" s="85"/>
      <c r="BC155" s="85"/>
      <c r="BD155" s="85"/>
      <c r="BE155" s="85"/>
      <c r="BF155" s="85"/>
      <c r="BG155" s="85"/>
    </row>
    <row r="156" spans="1:59" s="53" customFormat="1" ht="12.75">
      <c r="A156" s="83"/>
      <c r="C156" s="109"/>
      <c r="D156" s="109"/>
      <c r="F156" s="99"/>
      <c r="G156" s="83"/>
      <c r="H156" s="83"/>
      <c r="I156" s="78"/>
      <c r="J156" s="78"/>
      <c r="K156" s="78"/>
      <c r="L156" s="78"/>
      <c r="M156" s="78"/>
      <c r="AZ156" s="85"/>
      <c r="BA156" s="85"/>
      <c r="BB156" s="85"/>
      <c r="BC156" s="85"/>
      <c r="BD156" s="85"/>
      <c r="BE156" s="85"/>
      <c r="BF156" s="85"/>
      <c r="BG156" s="85"/>
    </row>
    <row r="157" spans="1:59" s="53" customFormat="1" ht="12.75">
      <c r="A157" s="83"/>
      <c r="C157" s="109"/>
      <c r="D157" s="109"/>
      <c r="F157" s="99"/>
      <c r="G157" s="83"/>
      <c r="H157" s="83"/>
      <c r="I157" s="78"/>
      <c r="J157" s="78"/>
      <c r="K157" s="78"/>
      <c r="L157" s="78"/>
      <c r="M157" s="78"/>
      <c r="AZ157" s="85"/>
      <c r="BA157" s="85"/>
      <c r="BB157" s="85"/>
      <c r="BC157" s="85"/>
      <c r="BD157" s="85"/>
      <c r="BE157" s="85"/>
      <c r="BF157" s="85"/>
      <c r="BG157" s="85"/>
    </row>
    <row r="158" spans="1:59" s="53" customFormat="1" ht="12.75">
      <c r="A158" s="83"/>
      <c r="C158" s="109"/>
      <c r="D158" s="109"/>
      <c r="F158" s="99"/>
      <c r="G158" s="83"/>
      <c r="H158" s="83"/>
      <c r="I158" s="78"/>
      <c r="J158" s="78"/>
      <c r="K158" s="78"/>
      <c r="L158" s="78"/>
      <c r="M158" s="78"/>
      <c r="AZ158" s="85"/>
      <c r="BA158" s="85"/>
      <c r="BB158" s="85"/>
      <c r="BC158" s="85"/>
      <c r="BD158" s="85"/>
      <c r="BE158" s="85"/>
      <c r="BF158" s="85"/>
      <c r="BG158" s="85"/>
    </row>
    <row r="159" spans="1:59" s="53" customFormat="1" ht="12.75">
      <c r="A159" s="83"/>
      <c r="C159" s="109"/>
      <c r="D159" s="109"/>
      <c r="F159" s="99"/>
      <c r="G159" s="83"/>
      <c r="H159" s="83"/>
      <c r="I159" s="78"/>
      <c r="J159" s="78"/>
      <c r="K159" s="78"/>
      <c r="L159" s="78"/>
      <c r="M159" s="78"/>
      <c r="AZ159" s="85"/>
      <c r="BA159" s="85"/>
      <c r="BB159" s="85"/>
      <c r="BC159" s="85"/>
      <c r="BD159" s="85"/>
      <c r="BE159" s="85"/>
      <c r="BF159" s="85"/>
      <c r="BG159" s="85"/>
    </row>
    <row r="160" spans="1:59" s="53" customFormat="1" ht="12.75">
      <c r="A160" s="83"/>
      <c r="C160" s="109"/>
      <c r="D160" s="109"/>
      <c r="F160" s="99"/>
      <c r="G160" s="83"/>
      <c r="H160" s="83"/>
      <c r="I160" s="78"/>
      <c r="J160" s="78"/>
      <c r="K160" s="78"/>
      <c r="L160" s="78"/>
      <c r="M160" s="78"/>
      <c r="AZ160" s="85"/>
      <c r="BA160" s="85"/>
      <c r="BB160" s="85"/>
      <c r="BC160" s="85"/>
      <c r="BD160" s="85"/>
      <c r="BE160" s="85"/>
      <c r="BF160" s="85"/>
      <c r="BG160" s="85"/>
    </row>
    <row r="161" spans="1:59" s="53" customFormat="1" ht="12.75">
      <c r="A161" s="83"/>
      <c r="C161" s="109"/>
      <c r="D161" s="109"/>
      <c r="F161" s="99"/>
      <c r="G161" s="83"/>
      <c r="H161" s="83"/>
      <c r="I161" s="78"/>
      <c r="J161" s="78"/>
      <c r="K161" s="78"/>
      <c r="L161" s="78"/>
      <c r="M161" s="78"/>
      <c r="AZ161" s="85"/>
      <c r="BA161" s="85"/>
      <c r="BB161" s="85"/>
      <c r="BC161" s="85"/>
      <c r="BD161" s="85"/>
      <c r="BE161" s="85"/>
      <c r="BF161" s="85"/>
      <c r="BG161" s="85"/>
    </row>
    <row r="162" spans="1:59" s="53" customFormat="1" ht="12.75">
      <c r="A162" s="83"/>
      <c r="C162" s="109"/>
      <c r="D162" s="109"/>
      <c r="F162" s="99"/>
      <c r="G162" s="83"/>
      <c r="H162" s="83"/>
      <c r="I162" s="78"/>
      <c r="J162" s="78"/>
      <c r="K162" s="78"/>
      <c r="L162" s="78"/>
      <c r="M162" s="78"/>
      <c r="AZ162" s="85"/>
      <c r="BA162" s="85"/>
      <c r="BB162" s="85"/>
      <c r="BC162" s="85"/>
      <c r="BD162" s="85"/>
      <c r="BE162" s="85"/>
      <c r="BF162" s="85"/>
      <c r="BG162" s="85"/>
    </row>
    <row r="163" spans="1:59" s="53" customFormat="1" ht="12.75">
      <c r="A163" s="83"/>
      <c r="C163" s="109"/>
      <c r="D163" s="109"/>
      <c r="F163" s="99"/>
      <c r="G163" s="83"/>
      <c r="H163" s="83"/>
      <c r="I163" s="78"/>
      <c r="J163" s="78"/>
      <c r="K163" s="78"/>
      <c r="L163" s="78"/>
      <c r="M163" s="78"/>
      <c r="AZ163" s="85"/>
      <c r="BA163" s="85"/>
      <c r="BB163" s="85"/>
      <c r="BC163" s="85"/>
      <c r="BD163" s="85"/>
      <c r="BE163" s="85"/>
      <c r="BF163" s="85"/>
      <c r="BG163" s="85"/>
    </row>
    <row r="164" spans="1:59" s="53" customFormat="1" ht="12.75">
      <c r="A164" s="83"/>
      <c r="C164" s="109"/>
      <c r="D164" s="109"/>
      <c r="F164" s="99"/>
      <c r="G164" s="83"/>
      <c r="H164" s="83"/>
      <c r="I164" s="78"/>
      <c r="J164" s="78"/>
      <c r="K164" s="78"/>
      <c r="L164" s="78"/>
      <c r="M164" s="78"/>
      <c r="AZ164" s="85"/>
      <c r="BA164" s="85"/>
      <c r="BB164" s="85"/>
      <c r="BC164" s="85"/>
      <c r="BD164" s="85"/>
      <c r="BE164" s="85"/>
      <c r="BF164" s="85"/>
      <c r="BG164" s="85"/>
    </row>
    <row r="165" spans="1:59" s="53" customFormat="1" ht="12.75">
      <c r="A165" s="83"/>
      <c r="C165" s="109"/>
      <c r="D165" s="109"/>
      <c r="F165" s="99"/>
      <c r="G165" s="83"/>
      <c r="H165" s="83"/>
      <c r="I165" s="78"/>
      <c r="J165" s="78"/>
      <c r="K165" s="78"/>
      <c r="L165" s="78"/>
      <c r="M165" s="78"/>
      <c r="AZ165" s="85"/>
      <c r="BA165" s="85"/>
      <c r="BB165" s="85"/>
      <c r="BC165" s="85"/>
      <c r="BD165" s="85"/>
      <c r="BE165" s="85"/>
      <c r="BF165" s="85"/>
      <c r="BG165" s="85"/>
    </row>
    <row r="166" spans="1:59" s="53" customFormat="1" ht="12.75">
      <c r="A166" s="83"/>
      <c r="C166" s="109"/>
      <c r="D166" s="109"/>
      <c r="F166" s="99"/>
      <c r="G166" s="83"/>
      <c r="H166" s="83"/>
      <c r="I166" s="78"/>
      <c r="J166" s="78"/>
      <c r="K166" s="78"/>
      <c r="L166" s="78"/>
      <c r="M166" s="78"/>
      <c r="AZ166" s="85"/>
      <c r="BA166" s="85"/>
      <c r="BB166" s="85"/>
      <c r="BC166" s="85"/>
      <c r="BD166" s="85"/>
      <c r="BE166" s="85"/>
      <c r="BF166" s="85"/>
      <c r="BG166" s="85"/>
    </row>
    <row r="167" spans="1:59" s="53" customFormat="1" ht="12.75">
      <c r="A167" s="83"/>
      <c r="C167" s="109"/>
      <c r="D167" s="109"/>
      <c r="F167" s="99"/>
      <c r="G167" s="83"/>
      <c r="H167" s="83"/>
      <c r="I167" s="78"/>
      <c r="J167" s="78"/>
      <c r="K167" s="78"/>
      <c r="L167" s="78"/>
      <c r="M167" s="78"/>
      <c r="AZ167" s="85"/>
      <c r="BA167" s="85"/>
      <c r="BB167" s="85"/>
      <c r="BC167" s="85"/>
      <c r="BD167" s="85"/>
      <c r="BE167" s="85"/>
      <c r="BF167" s="85"/>
      <c r="BG167" s="85"/>
    </row>
    <row r="168" spans="1:59" s="53" customFormat="1" ht="12.75">
      <c r="A168" s="83"/>
      <c r="C168" s="109"/>
      <c r="D168" s="109"/>
      <c r="F168" s="99"/>
      <c r="G168" s="83"/>
      <c r="H168" s="83"/>
      <c r="I168" s="78"/>
      <c r="J168" s="78"/>
      <c r="K168" s="78"/>
      <c r="L168" s="78"/>
      <c r="M168" s="78"/>
      <c r="AZ168" s="85"/>
      <c r="BA168" s="85"/>
      <c r="BB168" s="85"/>
      <c r="BC168" s="85"/>
      <c r="BD168" s="85"/>
      <c r="BE168" s="85"/>
      <c r="BF168" s="85"/>
      <c r="BG168" s="85"/>
    </row>
    <row r="169" spans="1:59" s="53" customFormat="1" ht="12.75">
      <c r="A169" s="83"/>
      <c r="C169" s="109"/>
      <c r="D169" s="109"/>
      <c r="F169" s="99"/>
      <c r="G169" s="83"/>
      <c r="H169" s="83"/>
      <c r="I169" s="78"/>
      <c r="J169" s="78"/>
      <c r="K169" s="78"/>
      <c r="L169" s="78"/>
      <c r="M169" s="78"/>
      <c r="AZ169" s="85"/>
      <c r="BA169" s="85"/>
      <c r="BB169" s="85"/>
      <c r="BC169" s="85"/>
      <c r="BD169" s="85"/>
      <c r="BE169" s="85"/>
      <c r="BF169" s="85"/>
      <c r="BG169" s="85"/>
    </row>
    <row r="170" spans="1:59" s="53" customFormat="1" ht="12.75">
      <c r="A170" s="83"/>
      <c r="C170" s="109"/>
      <c r="D170" s="109"/>
      <c r="F170" s="99"/>
      <c r="G170" s="83"/>
      <c r="H170" s="83"/>
      <c r="I170" s="78"/>
      <c r="J170" s="78"/>
      <c r="K170" s="78"/>
      <c r="L170" s="78"/>
      <c r="M170" s="78"/>
      <c r="AZ170" s="85"/>
      <c r="BA170" s="85"/>
      <c r="BB170" s="85"/>
      <c r="BC170" s="85"/>
      <c r="BD170" s="85"/>
      <c r="BE170" s="85"/>
      <c r="BF170" s="85"/>
      <c r="BG170" s="85"/>
    </row>
    <row r="171" spans="1:59" s="53" customFormat="1" ht="12.75">
      <c r="A171" s="83"/>
      <c r="C171" s="109"/>
      <c r="D171" s="109"/>
      <c r="F171" s="99"/>
      <c r="G171" s="83"/>
      <c r="H171" s="83"/>
      <c r="I171" s="78"/>
      <c r="J171" s="78"/>
      <c r="K171" s="78"/>
      <c r="L171" s="78"/>
      <c r="M171" s="78"/>
      <c r="AZ171" s="85"/>
      <c r="BA171" s="85"/>
      <c r="BB171" s="85"/>
      <c r="BC171" s="85"/>
      <c r="BD171" s="85"/>
      <c r="BE171" s="85"/>
      <c r="BF171" s="85"/>
      <c r="BG171" s="85"/>
    </row>
    <row r="172" spans="1:59" s="53" customFormat="1" ht="12.75">
      <c r="A172" s="83"/>
      <c r="C172" s="109"/>
      <c r="D172" s="109"/>
      <c r="F172" s="99"/>
      <c r="G172" s="83"/>
      <c r="H172" s="83"/>
      <c r="I172" s="78"/>
      <c r="J172" s="78"/>
      <c r="K172" s="78"/>
      <c r="L172" s="78"/>
      <c r="M172" s="78"/>
      <c r="AZ172" s="85"/>
      <c r="BA172" s="85"/>
      <c r="BB172" s="85"/>
      <c r="BC172" s="85"/>
      <c r="BD172" s="85"/>
      <c r="BE172" s="85"/>
      <c r="BF172" s="85"/>
      <c r="BG172" s="85"/>
    </row>
    <row r="173" spans="1:59" s="53" customFormat="1" ht="12.75">
      <c r="A173" s="83"/>
      <c r="C173" s="109"/>
      <c r="D173" s="109"/>
      <c r="F173" s="99"/>
      <c r="G173" s="83"/>
      <c r="H173" s="83"/>
      <c r="I173" s="78"/>
      <c r="J173" s="78"/>
      <c r="K173" s="78"/>
      <c r="L173" s="78"/>
      <c r="M173" s="78"/>
      <c r="AZ173" s="85"/>
      <c r="BA173" s="85"/>
      <c r="BB173" s="85"/>
      <c r="BC173" s="85"/>
      <c r="BD173" s="85"/>
      <c r="BE173" s="85"/>
      <c r="BF173" s="85"/>
      <c r="BG173" s="85"/>
    </row>
    <row r="174" spans="1:59" s="53" customFormat="1" ht="12.75">
      <c r="A174" s="83"/>
      <c r="C174" s="109"/>
      <c r="D174" s="109"/>
      <c r="F174" s="99"/>
      <c r="G174" s="83"/>
      <c r="H174" s="83"/>
      <c r="I174" s="78"/>
      <c r="J174" s="78"/>
      <c r="K174" s="78"/>
      <c r="L174" s="78"/>
      <c r="M174" s="78"/>
      <c r="AZ174" s="85"/>
      <c r="BA174" s="85"/>
      <c r="BB174" s="85"/>
      <c r="BC174" s="85"/>
      <c r="BD174" s="85"/>
      <c r="BE174" s="85"/>
      <c r="BF174" s="85"/>
      <c r="BG174" s="85"/>
    </row>
    <row r="175" spans="1:59" s="53" customFormat="1" ht="12.75">
      <c r="A175" s="83"/>
      <c r="C175" s="109"/>
      <c r="D175" s="109"/>
      <c r="F175" s="99"/>
      <c r="G175" s="83"/>
      <c r="H175" s="83"/>
      <c r="I175" s="78"/>
      <c r="J175" s="78"/>
      <c r="K175" s="78"/>
      <c r="L175" s="78"/>
      <c r="M175" s="78"/>
      <c r="AZ175" s="85"/>
      <c r="BA175" s="85"/>
      <c r="BB175" s="85"/>
      <c r="BC175" s="85"/>
      <c r="BD175" s="85"/>
      <c r="BE175" s="85"/>
      <c r="BF175" s="85"/>
      <c r="BG175" s="85"/>
    </row>
    <row r="176" spans="1:59" s="53" customFormat="1" ht="12.75">
      <c r="A176" s="83"/>
      <c r="C176" s="109"/>
      <c r="D176" s="109"/>
      <c r="F176" s="99"/>
      <c r="G176" s="83"/>
      <c r="H176" s="83"/>
      <c r="I176" s="78"/>
      <c r="J176" s="78"/>
      <c r="K176" s="78"/>
      <c r="L176" s="78"/>
      <c r="M176" s="78"/>
      <c r="AZ176" s="85"/>
      <c r="BA176" s="85"/>
      <c r="BB176" s="85"/>
      <c r="BC176" s="85"/>
      <c r="BD176" s="85"/>
      <c r="BE176" s="85"/>
      <c r="BF176" s="85"/>
      <c r="BG176" s="85"/>
    </row>
    <row r="177" spans="1:59" s="53" customFormat="1" ht="12.75">
      <c r="A177" s="83"/>
      <c r="C177" s="109"/>
      <c r="D177" s="109"/>
      <c r="F177" s="99"/>
      <c r="G177" s="83"/>
      <c r="H177" s="83"/>
      <c r="I177" s="78"/>
      <c r="J177" s="78"/>
      <c r="K177" s="78"/>
      <c r="L177" s="78"/>
      <c r="M177" s="78"/>
      <c r="AZ177" s="85"/>
      <c r="BA177" s="85"/>
      <c r="BB177" s="85"/>
      <c r="BC177" s="85"/>
      <c r="BD177" s="85"/>
      <c r="BE177" s="85"/>
      <c r="BF177" s="85"/>
      <c r="BG177" s="85"/>
    </row>
    <row r="178" spans="1:59" s="53" customFormat="1" ht="12.75">
      <c r="A178" s="83"/>
      <c r="C178" s="109"/>
      <c r="D178" s="109"/>
      <c r="F178" s="99"/>
      <c r="G178" s="83"/>
      <c r="H178" s="83"/>
      <c r="I178" s="78"/>
      <c r="J178" s="78"/>
      <c r="K178" s="78"/>
      <c r="L178" s="78"/>
      <c r="M178" s="78"/>
      <c r="AZ178" s="85"/>
      <c r="BA178" s="85"/>
      <c r="BB178" s="85"/>
      <c r="BC178" s="85"/>
      <c r="BD178" s="85"/>
      <c r="BE178" s="85"/>
      <c r="BF178" s="85"/>
      <c r="BG178" s="85"/>
    </row>
    <row r="179" spans="1:59" s="53" customFormat="1" ht="12.75">
      <c r="A179" s="83"/>
      <c r="C179" s="109"/>
      <c r="D179" s="109"/>
      <c r="F179" s="99"/>
      <c r="G179" s="83"/>
      <c r="H179" s="83"/>
      <c r="I179" s="78"/>
      <c r="J179" s="78"/>
      <c r="K179" s="78"/>
      <c r="L179" s="78"/>
      <c r="M179" s="78"/>
      <c r="AZ179" s="85"/>
      <c r="BA179" s="85"/>
      <c r="BB179" s="85"/>
      <c r="BC179" s="85"/>
      <c r="BD179" s="85"/>
      <c r="BE179" s="85"/>
      <c r="BF179" s="85"/>
      <c r="BG179" s="85"/>
    </row>
    <row r="180" spans="1:59" s="53" customFormat="1" ht="12.75">
      <c r="A180" s="83"/>
      <c r="C180" s="109"/>
      <c r="D180" s="109"/>
      <c r="F180" s="99"/>
      <c r="G180" s="83"/>
      <c r="H180" s="83"/>
      <c r="I180" s="78"/>
      <c r="J180" s="78"/>
      <c r="K180" s="78"/>
      <c r="L180" s="78"/>
      <c r="M180" s="78"/>
      <c r="AZ180" s="85"/>
      <c r="BA180" s="85"/>
      <c r="BB180" s="85"/>
      <c r="BC180" s="85"/>
      <c r="BD180" s="85"/>
      <c r="BE180" s="85"/>
      <c r="BF180" s="85"/>
      <c r="BG180" s="85"/>
    </row>
    <row r="181" spans="1:59" s="53" customFormat="1" ht="12.75">
      <c r="A181" s="83"/>
      <c r="C181" s="109"/>
      <c r="D181" s="109"/>
      <c r="F181" s="99"/>
      <c r="G181" s="83"/>
      <c r="H181" s="83"/>
      <c r="I181" s="78"/>
      <c r="J181" s="78"/>
      <c r="K181" s="78"/>
      <c r="L181" s="78"/>
      <c r="M181" s="78"/>
      <c r="AZ181" s="85"/>
      <c r="BA181" s="85"/>
      <c r="BB181" s="85"/>
      <c r="BC181" s="85"/>
      <c r="BD181" s="85"/>
      <c r="BE181" s="85"/>
      <c r="BF181" s="85"/>
      <c r="BG181" s="85"/>
    </row>
    <row r="182" spans="1:59" s="53" customFormat="1" ht="12.75">
      <c r="A182" s="83"/>
      <c r="C182" s="109"/>
      <c r="D182" s="109"/>
      <c r="F182" s="99"/>
      <c r="G182" s="83"/>
      <c r="H182" s="83"/>
      <c r="I182" s="78"/>
      <c r="J182" s="78"/>
      <c r="K182" s="78"/>
      <c r="L182" s="78"/>
      <c r="M182" s="78"/>
      <c r="AZ182" s="85"/>
      <c r="BA182" s="85"/>
      <c r="BB182" s="85"/>
      <c r="BC182" s="85"/>
      <c r="BD182" s="85"/>
      <c r="BE182" s="85"/>
      <c r="BF182" s="85"/>
      <c r="BG182" s="85"/>
    </row>
    <row r="183" spans="1:59" s="53" customFormat="1" ht="12.75">
      <c r="A183" s="83"/>
      <c r="C183" s="109"/>
      <c r="D183" s="109"/>
      <c r="F183" s="99"/>
      <c r="G183" s="83"/>
      <c r="H183" s="83"/>
      <c r="I183" s="78"/>
      <c r="J183" s="78"/>
      <c r="K183" s="78"/>
      <c r="L183" s="78"/>
      <c r="M183" s="78"/>
      <c r="AZ183" s="85"/>
      <c r="BA183" s="85"/>
      <c r="BB183" s="85"/>
      <c r="BC183" s="85"/>
      <c r="BD183" s="85"/>
      <c r="BE183" s="85"/>
      <c r="BF183" s="85"/>
      <c r="BG183" s="85"/>
    </row>
    <row r="184" spans="1:59" s="53" customFormat="1" ht="12.75">
      <c r="A184" s="83"/>
      <c r="C184" s="109"/>
      <c r="D184" s="109"/>
      <c r="F184" s="99"/>
      <c r="G184" s="83"/>
      <c r="H184" s="83"/>
      <c r="I184" s="78"/>
      <c r="J184" s="78"/>
      <c r="K184" s="78"/>
      <c r="L184" s="78"/>
      <c r="M184" s="78"/>
      <c r="AZ184" s="85"/>
      <c r="BA184" s="85"/>
      <c r="BB184" s="85"/>
      <c r="BC184" s="85"/>
      <c r="BD184" s="85"/>
      <c r="BE184" s="85"/>
      <c r="BF184" s="85"/>
      <c r="BG184" s="85"/>
    </row>
    <row r="185" spans="1:59" s="53" customFormat="1" ht="12.75">
      <c r="A185" s="83"/>
      <c r="C185" s="109"/>
      <c r="D185" s="109"/>
      <c r="F185" s="99"/>
      <c r="G185" s="83"/>
      <c r="H185" s="83"/>
      <c r="I185" s="78"/>
      <c r="J185" s="78"/>
      <c r="K185" s="78"/>
      <c r="L185" s="78"/>
      <c r="M185" s="78"/>
      <c r="AZ185" s="85"/>
      <c r="BA185" s="85"/>
      <c r="BB185" s="85"/>
      <c r="BC185" s="85"/>
      <c r="BD185" s="85"/>
      <c r="BE185" s="85"/>
      <c r="BF185" s="85"/>
      <c r="BG185" s="85"/>
    </row>
    <row r="186" spans="1:59" s="53" customFormat="1" ht="12.75">
      <c r="A186" s="83"/>
      <c r="C186" s="109"/>
      <c r="D186" s="109"/>
      <c r="F186" s="99"/>
      <c r="G186" s="83"/>
      <c r="H186" s="83"/>
      <c r="I186" s="78"/>
      <c r="J186" s="78"/>
      <c r="K186" s="78"/>
      <c r="L186" s="78"/>
      <c r="M186" s="78"/>
      <c r="AZ186" s="85"/>
      <c r="BA186" s="85"/>
      <c r="BB186" s="85"/>
      <c r="BC186" s="85"/>
      <c r="BD186" s="85"/>
      <c r="BE186" s="85"/>
      <c r="BF186" s="85"/>
      <c r="BG186" s="85"/>
    </row>
    <row r="187" spans="1:59" s="53" customFormat="1" ht="12.75">
      <c r="A187" s="83"/>
      <c r="C187" s="109"/>
      <c r="D187" s="109"/>
      <c r="F187" s="99"/>
      <c r="G187" s="83"/>
      <c r="H187" s="83"/>
      <c r="I187" s="78"/>
      <c r="J187" s="78"/>
      <c r="K187" s="78"/>
      <c r="L187" s="78"/>
      <c r="M187" s="78"/>
      <c r="AZ187" s="85"/>
      <c r="BA187" s="85"/>
      <c r="BB187" s="85"/>
      <c r="BC187" s="85"/>
      <c r="BD187" s="85"/>
      <c r="BE187" s="85"/>
      <c r="BF187" s="85"/>
      <c r="BG187" s="85"/>
    </row>
    <row r="188" spans="1:59" s="53" customFormat="1" ht="12.75">
      <c r="A188" s="83"/>
      <c r="C188" s="109"/>
      <c r="D188" s="109"/>
      <c r="F188" s="99"/>
      <c r="G188" s="83"/>
      <c r="H188" s="83"/>
      <c r="I188" s="78"/>
      <c r="J188" s="78"/>
      <c r="K188" s="78"/>
      <c r="L188" s="78"/>
      <c r="M188" s="78"/>
      <c r="AZ188" s="85"/>
      <c r="BA188" s="85"/>
      <c r="BB188" s="85"/>
      <c r="BC188" s="85"/>
      <c r="BD188" s="85"/>
      <c r="BE188" s="85"/>
      <c r="BF188" s="85"/>
      <c r="BG188" s="85"/>
    </row>
    <row r="189" spans="1:59" s="53" customFormat="1" ht="12.75">
      <c r="A189" s="83"/>
      <c r="C189" s="109"/>
      <c r="D189" s="109"/>
      <c r="F189" s="99"/>
      <c r="G189" s="83"/>
      <c r="H189" s="83"/>
      <c r="I189" s="78"/>
      <c r="J189" s="78"/>
      <c r="K189" s="78"/>
      <c r="L189" s="78"/>
      <c r="M189" s="78"/>
      <c r="AZ189" s="85"/>
      <c r="BA189" s="85"/>
      <c r="BB189" s="85"/>
      <c r="BC189" s="85"/>
      <c r="BD189" s="85"/>
      <c r="BE189" s="85"/>
      <c r="BF189" s="85"/>
      <c r="BG189" s="85"/>
    </row>
    <row r="190" spans="1:59" s="53" customFormat="1" ht="12.75">
      <c r="A190" s="83"/>
      <c r="C190" s="109"/>
      <c r="D190" s="109"/>
      <c r="F190" s="99"/>
      <c r="G190" s="83"/>
      <c r="H190" s="83"/>
      <c r="I190" s="78"/>
      <c r="J190" s="78"/>
      <c r="K190" s="78"/>
      <c r="L190" s="78"/>
      <c r="M190" s="78"/>
      <c r="AZ190" s="85"/>
      <c r="BA190" s="85"/>
      <c r="BB190" s="85"/>
      <c r="BC190" s="85"/>
      <c r="BD190" s="85"/>
      <c r="BE190" s="85"/>
      <c r="BF190" s="85"/>
      <c r="BG190" s="85"/>
    </row>
    <row r="191" spans="1:59" s="53" customFormat="1" ht="12.75">
      <c r="A191" s="83"/>
      <c r="C191" s="109"/>
      <c r="D191" s="109"/>
      <c r="F191" s="99"/>
      <c r="G191" s="83"/>
      <c r="H191" s="83"/>
      <c r="I191" s="78"/>
      <c r="J191" s="78"/>
      <c r="K191" s="78"/>
      <c r="L191" s="78"/>
      <c r="M191" s="78"/>
      <c r="AZ191" s="85"/>
      <c r="BA191" s="85"/>
      <c r="BB191" s="85"/>
      <c r="BC191" s="85"/>
      <c r="BD191" s="85"/>
      <c r="BE191" s="85"/>
      <c r="BF191" s="85"/>
      <c r="BG191" s="85"/>
    </row>
    <row r="192" spans="1:59" s="53" customFormat="1" ht="12.75">
      <c r="A192" s="83"/>
      <c r="C192" s="109"/>
      <c r="D192" s="109"/>
      <c r="F192" s="99"/>
      <c r="G192" s="83"/>
      <c r="H192" s="83"/>
      <c r="I192" s="78"/>
      <c r="J192" s="78"/>
      <c r="K192" s="78"/>
      <c r="L192" s="78"/>
      <c r="M192" s="78"/>
      <c r="AZ192" s="85"/>
      <c r="BA192" s="85"/>
      <c r="BB192" s="85"/>
      <c r="BC192" s="85"/>
      <c r="BD192" s="85"/>
      <c r="BE192" s="85"/>
      <c r="BF192" s="85"/>
      <c r="BG192" s="85"/>
    </row>
    <row r="193" spans="1:59" s="53" customFormat="1" ht="12.75">
      <c r="A193" s="83"/>
      <c r="C193" s="109"/>
      <c r="D193" s="109"/>
      <c r="F193" s="99"/>
      <c r="G193" s="83"/>
      <c r="H193" s="83"/>
      <c r="I193" s="78"/>
      <c r="J193" s="78"/>
      <c r="K193" s="78"/>
      <c r="L193" s="78"/>
      <c r="M193" s="78"/>
      <c r="AZ193" s="85"/>
      <c r="BA193" s="85"/>
      <c r="BB193" s="85"/>
      <c r="BC193" s="85"/>
      <c r="BD193" s="85"/>
      <c r="BE193" s="85"/>
      <c r="BF193" s="85"/>
      <c r="BG193" s="85"/>
    </row>
    <row r="194" spans="1:59" s="53" customFormat="1" ht="12.75">
      <c r="A194" s="83"/>
      <c r="C194" s="109"/>
      <c r="D194" s="109"/>
      <c r="F194" s="99"/>
      <c r="G194" s="83"/>
      <c r="H194" s="83"/>
      <c r="I194" s="78"/>
      <c r="J194" s="78"/>
      <c r="K194" s="78"/>
      <c r="L194" s="78"/>
      <c r="M194" s="78"/>
      <c r="AZ194" s="85"/>
      <c r="BA194" s="85"/>
      <c r="BB194" s="85"/>
      <c r="BC194" s="85"/>
      <c r="BD194" s="85"/>
      <c r="BE194" s="85"/>
      <c r="BF194" s="85"/>
      <c r="BG194" s="85"/>
    </row>
    <row r="195" spans="1:59" s="53" customFormat="1" ht="12.75">
      <c r="A195" s="83"/>
      <c r="C195" s="109"/>
      <c r="D195" s="109"/>
      <c r="F195" s="99"/>
      <c r="G195" s="83"/>
      <c r="H195" s="83"/>
      <c r="I195" s="78"/>
      <c r="J195" s="78"/>
      <c r="K195" s="78"/>
      <c r="L195" s="78"/>
      <c r="M195" s="78"/>
      <c r="AZ195" s="85"/>
      <c r="BA195" s="85"/>
      <c r="BB195" s="85"/>
      <c r="BC195" s="85"/>
      <c r="BD195" s="85"/>
      <c r="BE195" s="85"/>
      <c r="BF195" s="85"/>
      <c r="BG195" s="85"/>
    </row>
    <row r="196" spans="1:59" s="53" customFormat="1" ht="12.75">
      <c r="A196" s="83"/>
      <c r="C196" s="109"/>
      <c r="D196" s="109"/>
      <c r="F196" s="99"/>
      <c r="G196" s="83"/>
      <c r="H196" s="83"/>
      <c r="I196" s="78"/>
      <c r="J196" s="78"/>
      <c r="K196" s="78"/>
      <c r="L196" s="78"/>
      <c r="M196" s="78"/>
      <c r="AZ196" s="85"/>
      <c r="BA196" s="85"/>
      <c r="BB196" s="85"/>
      <c r="BC196" s="85"/>
      <c r="BD196" s="85"/>
      <c r="BE196" s="85"/>
      <c r="BF196" s="85"/>
      <c r="BG196" s="85"/>
    </row>
    <row r="197" spans="1:59" s="53" customFormat="1" ht="12.75">
      <c r="A197" s="83"/>
      <c r="C197" s="109"/>
      <c r="D197" s="109"/>
      <c r="F197" s="99"/>
      <c r="G197" s="83"/>
      <c r="H197" s="83"/>
      <c r="I197" s="78"/>
      <c r="J197" s="78"/>
      <c r="K197" s="78"/>
      <c r="L197" s="78"/>
      <c r="M197" s="78"/>
      <c r="AZ197" s="85"/>
      <c r="BA197" s="85"/>
      <c r="BB197" s="85"/>
      <c r="BC197" s="85"/>
      <c r="BD197" s="85"/>
      <c r="BE197" s="85"/>
      <c r="BF197" s="85"/>
      <c r="BG197" s="85"/>
    </row>
    <row r="198" spans="1:59" s="53" customFormat="1" ht="12.75">
      <c r="A198" s="83"/>
      <c r="C198" s="109"/>
      <c r="D198" s="109"/>
      <c r="F198" s="99"/>
      <c r="G198" s="83"/>
      <c r="H198" s="83"/>
      <c r="I198" s="78"/>
      <c r="J198" s="78"/>
      <c r="K198" s="78"/>
      <c r="L198" s="78"/>
      <c r="M198" s="78"/>
      <c r="AZ198" s="85"/>
      <c r="BA198" s="85"/>
      <c r="BB198" s="85"/>
      <c r="BC198" s="85"/>
      <c r="BD198" s="85"/>
      <c r="BE198" s="85"/>
      <c r="BF198" s="85"/>
      <c r="BG198" s="85"/>
    </row>
    <row r="199" spans="1:59" s="53" customFormat="1" ht="12.75">
      <c r="A199" s="83"/>
      <c r="C199" s="109"/>
      <c r="D199" s="109"/>
      <c r="F199" s="99"/>
      <c r="G199" s="83"/>
      <c r="H199" s="83"/>
      <c r="I199" s="78"/>
      <c r="J199" s="78"/>
      <c r="K199" s="78"/>
      <c r="L199" s="78"/>
      <c r="M199" s="78"/>
      <c r="AZ199" s="85"/>
      <c r="BA199" s="85"/>
      <c r="BB199" s="85"/>
      <c r="BC199" s="85"/>
      <c r="BD199" s="85"/>
      <c r="BE199" s="85"/>
      <c r="BF199" s="85"/>
      <c r="BG199" s="85"/>
    </row>
    <row r="200" spans="1:59" s="53" customFormat="1" ht="12.75">
      <c r="A200" s="83"/>
      <c r="C200" s="109"/>
      <c r="D200" s="109"/>
      <c r="F200" s="99"/>
      <c r="G200" s="83"/>
      <c r="H200" s="83"/>
      <c r="I200" s="78"/>
      <c r="J200" s="78"/>
      <c r="K200" s="78"/>
      <c r="L200" s="78"/>
      <c r="M200" s="78"/>
      <c r="AZ200" s="85"/>
      <c r="BA200" s="85"/>
      <c r="BB200" s="85"/>
      <c r="BC200" s="85"/>
      <c r="BD200" s="85"/>
      <c r="BE200" s="85"/>
      <c r="BF200" s="85"/>
      <c r="BG200" s="85"/>
    </row>
    <row r="201" spans="1:59" s="53" customFormat="1" ht="12.75">
      <c r="A201" s="83"/>
      <c r="C201" s="109"/>
      <c r="D201" s="109"/>
      <c r="F201" s="99"/>
      <c r="G201" s="83"/>
      <c r="H201" s="83"/>
      <c r="I201" s="78"/>
      <c r="J201" s="78"/>
      <c r="K201" s="78"/>
      <c r="L201" s="78"/>
      <c r="M201" s="78"/>
      <c r="AZ201" s="85"/>
      <c r="BA201" s="85"/>
      <c r="BB201" s="85"/>
      <c r="BC201" s="85"/>
      <c r="BD201" s="85"/>
      <c r="BE201" s="85"/>
      <c r="BF201" s="85"/>
      <c r="BG201" s="85"/>
    </row>
    <row r="202" spans="1:59" s="53" customFormat="1" ht="12.75">
      <c r="A202" s="83"/>
      <c r="C202" s="109"/>
      <c r="D202" s="109"/>
      <c r="F202" s="99"/>
      <c r="G202" s="83"/>
      <c r="H202" s="83"/>
      <c r="I202" s="78"/>
      <c r="J202" s="78"/>
      <c r="K202" s="78"/>
      <c r="L202" s="78"/>
      <c r="M202" s="78"/>
      <c r="AZ202" s="85"/>
      <c r="BA202" s="85"/>
      <c r="BB202" s="85"/>
      <c r="BC202" s="85"/>
      <c r="BD202" s="85"/>
      <c r="BE202" s="85"/>
      <c r="BF202" s="85"/>
      <c r="BG202" s="85"/>
    </row>
    <row r="203" spans="1:59" s="53" customFormat="1" ht="12.75">
      <c r="A203" s="83"/>
      <c r="C203" s="109"/>
      <c r="D203" s="109"/>
      <c r="F203" s="99"/>
      <c r="G203" s="83"/>
      <c r="H203" s="83"/>
      <c r="I203" s="78"/>
      <c r="J203" s="78"/>
      <c r="K203" s="78"/>
      <c r="L203" s="78"/>
      <c r="M203" s="78"/>
      <c r="AZ203" s="85"/>
      <c r="BA203" s="85"/>
      <c r="BB203" s="85"/>
      <c r="BC203" s="85"/>
      <c r="BD203" s="85"/>
      <c r="BE203" s="85"/>
      <c r="BF203" s="85"/>
      <c r="BG203" s="85"/>
    </row>
    <row r="204" spans="1:59" s="53" customFormat="1" ht="12.75">
      <c r="A204" s="83"/>
      <c r="C204" s="109"/>
      <c r="D204" s="109"/>
      <c r="F204" s="99"/>
      <c r="G204" s="83"/>
      <c r="H204" s="83"/>
      <c r="I204" s="78"/>
      <c r="J204" s="78"/>
      <c r="K204" s="78"/>
      <c r="L204" s="78"/>
      <c r="M204" s="78"/>
      <c r="AZ204" s="85"/>
      <c r="BA204" s="85"/>
      <c r="BB204" s="85"/>
      <c r="BC204" s="85"/>
      <c r="BD204" s="85"/>
      <c r="BE204" s="85"/>
      <c r="BF204" s="85"/>
      <c r="BG204" s="85"/>
    </row>
    <row r="205" spans="1:59" s="53" customFormat="1" ht="12.75">
      <c r="A205" s="83"/>
      <c r="C205" s="109"/>
      <c r="D205" s="109"/>
      <c r="F205" s="99"/>
      <c r="G205" s="83"/>
      <c r="H205" s="83"/>
      <c r="I205" s="78"/>
      <c r="J205" s="78"/>
      <c r="K205" s="78"/>
      <c r="L205" s="78"/>
      <c r="M205" s="78"/>
      <c r="AZ205" s="85"/>
      <c r="BA205" s="85"/>
      <c r="BB205" s="85"/>
      <c r="BC205" s="85"/>
      <c r="BD205" s="85"/>
      <c r="BE205" s="85"/>
      <c r="BF205" s="85"/>
      <c r="BG205" s="85"/>
    </row>
    <row r="206" spans="1:59" s="53" customFormat="1" ht="12.75">
      <c r="A206" s="83"/>
      <c r="C206" s="109"/>
      <c r="D206" s="109"/>
      <c r="F206" s="99"/>
      <c r="G206" s="83"/>
      <c r="H206" s="83"/>
      <c r="I206" s="78"/>
      <c r="J206" s="78"/>
      <c r="K206" s="78"/>
      <c r="L206" s="78"/>
      <c r="M206" s="78"/>
      <c r="AZ206" s="85"/>
      <c r="BA206" s="85"/>
      <c r="BB206" s="85"/>
      <c r="BC206" s="85"/>
      <c r="BD206" s="85"/>
      <c r="BE206" s="85"/>
      <c r="BF206" s="85"/>
      <c r="BG206" s="85"/>
    </row>
    <row r="207" spans="1:59" s="53" customFormat="1" ht="12.75">
      <c r="A207" s="83"/>
      <c r="C207" s="109"/>
      <c r="D207" s="109"/>
      <c r="F207" s="99"/>
      <c r="G207" s="83"/>
      <c r="H207" s="83"/>
      <c r="I207" s="78"/>
      <c r="J207" s="78"/>
      <c r="K207" s="78"/>
      <c r="L207" s="78"/>
      <c r="M207" s="78"/>
      <c r="AZ207" s="85"/>
      <c r="BA207" s="85"/>
      <c r="BB207" s="85"/>
      <c r="BC207" s="85"/>
      <c r="BD207" s="85"/>
      <c r="BE207" s="85"/>
      <c r="BF207" s="85"/>
      <c r="BG207" s="85"/>
    </row>
    <row r="208" spans="1:59" s="53" customFormat="1" ht="12.75">
      <c r="A208" s="83"/>
      <c r="C208" s="109"/>
      <c r="D208" s="109"/>
      <c r="F208" s="99"/>
      <c r="G208" s="83"/>
      <c r="H208" s="83"/>
      <c r="I208" s="78"/>
      <c r="J208" s="78"/>
      <c r="K208" s="78"/>
      <c r="L208" s="78"/>
      <c r="M208" s="78"/>
      <c r="AZ208" s="85"/>
      <c r="BA208" s="85"/>
      <c r="BB208" s="85"/>
      <c r="BC208" s="85"/>
      <c r="BD208" s="85"/>
      <c r="BE208" s="85"/>
      <c r="BF208" s="85"/>
      <c r="BG208" s="85"/>
    </row>
    <row r="209" spans="1:59" s="53" customFormat="1" ht="12.75">
      <c r="A209" s="83"/>
      <c r="C209" s="109"/>
      <c r="D209" s="109"/>
      <c r="F209" s="99"/>
      <c r="G209" s="83"/>
      <c r="H209" s="83"/>
      <c r="I209" s="78"/>
      <c r="J209" s="78"/>
      <c r="K209" s="78"/>
      <c r="L209" s="78"/>
      <c r="M209" s="78"/>
      <c r="AZ209" s="85"/>
      <c r="BA209" s="85"/>
      <c r="BB209" s="85"/>
      <c r="BC209" s="85"/>
      <c r="BD209" s="85"/>
      <c r="BE209" s="85"/>
      <c r="BF209" s="85"/>
      <c r="BG209" s="85"/>
    </row>
    <row r="210" spans="1:59" s="53" customFormat="1" ht="12.75">
      <c r="A210" s="83"/>
      <c r="C210" s="109"/>
      <c r="D210" s="109"/>
      <c r="F210" s="99"/>
      <c r="G210" s="83"/>
      <c r="H210" s="83"/>
      <c r="I210" s="78"/>
      <c r="J210" s="78"/>
      <c r="K210" s="78"/>
      <c r="L210" s="78"/>
      <c r="M210" s="78"/>
      <c r="AZ210" s="85"/>
      <c r="BA210" s="85"/>
      <c r="BB210" s="85"/>
      <c r="BC210" s="85"/>
      <c r="BD210" s="85"/>
      <c r="BE210" s="85"/>
      <c r="BF210" s="85"/>
      <c r="BG210" s="85"/>
    </row>
    <row r="211" spans="1:59" s="53" customFormat="1" ht="12.75">
      <c r="A211" s="83"/>
      <c r="C211" s="109"/>
      <c r="D211" s="109"/>
      <c r="F211" s="99"/>
      <c r="G211" s="83"/>
      <c r="H211" s="83"/>
      <c r="I211" s="78"/>
      <c r="J211" s="78"/>
      <c r="K211" s="78"/>
      <c r="L211" s="78"/>
      <c r="M211" s="78"/>
      <c r="AZ211" s="85"/>
      <c r="BA211" s="85"/>
      <c r="BB211" s="85"/>
      <c r="BC211" s="85"/>
      <c r="BD211" s="85"/>
      <c r="BE211" s="85"/>
      <c r="BF211" s="85"/>
      <c r="BG211" s="85"/>
    </row>
    <row r="212" spans="1:59" s="53" customFormat="1" ht="12.75">
      <c r="A212" s="83"/>
      <c r="C212" s="109"/>
      <c r="D212" s="109"/>
      <c r="F212" s="99"/>
      <c r="G212" s="83"/>
      <c r="H212" s="83"/>
      <c r="I212" s="78"/>
      <c r="J212" s="78"/>
      <c r="K212" s="78"/>
      <c r="L212" s="78"/>
      <c r="M212" s="78"/>
      <c r="AZ212" s="85"/>
      <c r="BA212" s="85"/>
      <c r="BB212" s="85"/>
      <c r="BC212" s="85"/>
      <c r="BD212" s="85"/>
      <c r="BE212" s="85"/>
      <c r="BF212" s="85"/>
      <c r="BG212" s="85"/>
    </row>
    <row r="213" spans="1:59" s="53" customFormat="1" ht="12.75">
      <c r="A213" s="83"/>
      <c r="C213" s="109"/>
      <c r="D213" s="109"/>
      <c r="F213" s="99"/>
      <c r="G213" s="83"/>
      <c r="H213" s="83"/>
      <c r="I213" s="78"/>
      <c r="J213" s="78"/>
      <c r="K213" s="78"/>
      <c r="L213" s="78"/>
      <c r="M213" s="78"/>
      <c r="AZ213" s="85"/>
      <c r="BA213" s="85"/>
      <c r="BB213" s="85"/>
      <c r="BC213" s="85"/>
      <c r="BD213" s="85"/>
      <c r="BE213" s="85"/>
      <c r="BF213" s="85"/>
      <c r="BG213" s="85"/>
    </row>
    <row r="214" spans="1:59" s="53" customFormat="1" ht="12.75">
      <c r="A214" s="83"/>
      <c r="C214" s="109"/>
      <c r="D214" s="109"/>
      <c r="F214" s="99"/>
      <c r="G214" s="83"/>
      <c r="H214" s="83"/>
      <c r="I214" s="78"/>
      <c r="J214" s="78"/>
      <c r="K214" s="78"/>
      <c r="L214" s="78"/>
      <c r="M214" s="78"/>
      <c r="AZ214" s="85"/>
      <c r="BA214" s="85"/>
      <c r="BB214" s="85"/>
      <c r="BC214" s="85"/>
      <c r="BD214" s="85"/>
      <c r="BE214" s="85"/>
      <c r="BF214" s="85"/>
      <c r="BG214" s="85"/>
    </row>
    <row r="215" spans="1:59" s="53" customFormat="1" ht="12.75">
      <c r="A215" s="83"/>
      <c r="C215" s="109"/>
      <c r="D215" s="109"/>
      <c r="F215" s="99"/>
      <c r="G215" s="83"/>
      <c r="H215" s="83"/>
      <c r="I215" s="78"/>
      <c r="J215" s="78"/>
      <c r="K215" s="78"/>
      <c r="L215" s="78"/>
      <c r="M215" s="78"/>
      <c r="AZ215" s="85"/>
      <c r="BA215" s="85"/>
      <c r="BB215" s="85"/>
      <c r="BC215" s="85"/>
      <c r="BD215" s="85"/>
      <c r="BE215" s="85"/>
      <c r="BF215" s="85"/>
      <c r="BG215" s="85"/>
    </row>
    <row r="216" spans="1:59" s="53" customFormat="1" ht="12.75">
      <c r="A216" s="83"/>
      <c r="C216" s="109"/>
      <c r="D216" s="109"/>
      <c r="F216" s="99"/>
      <c r="G216" s="83"/>
      <c r="H216" s="83"/>
      <c r="I216" s="78"/>
      <c r="J216" s="78"/>
      <c r="K216" s="78"/>
      <c r="L216" s="78"/>
      <c r="M216" s="78"/>
      <c r="AZ216" s="85"/>
      <c r="BA216" s="85"/>
      <c r="BB216" s="85"/>
      <c r="BC216" s="85"/>
      <c r="BD216" s="85"/>
      <c r="BE216" s="85"/>
      <c r="BF216" s="85"/>
      <c r="BG216" s="85"/>
    </row>
    <row r="217" spans="1:59" s="53" customFormat="1" ht="12.75">
      <c r="A217" s="83"/>
      <c r="C217" s="109"/>
      <c r="D217" s="109"/>
      <c r="F217" s="99"/>
      <c r="G217" s="83"/>
      <c r="H217" s="83"/>
      <c r="I217" s="78"/>
      <c r="J217" s="78"/>
      <c r="K217" s="78"/>
      <c r="L217" s="78"/>
      <c r="M217" s="78"/>
      <c r="AZ217" s="85"/>
      <c r="BA217" s="85"/>
      <c r="BB217" s="85"/>
      <c r="BC217" s="85"/>
      <c r="BD217" s="85"/>
      <c r="BE217" s="85"/>
      <c r="BF217" s="85"/>
      <c r="BG217" s="85"/>
    </row>
    <row r="218" spans="1:59" s="53" customFormat="1" ht="12.75">
      <c r="A218" s="83"/>
      <c r="C218" s="109"/>
      <c r="D218" s="109"/>
      <c r="F218" s="99"/>
      <c r="G218" s="83"/>
      <c r="H218" s="83"/>
      <c r="I218" s="78"/>
      <c r="J218" s="78"/>
      <c r="K218" s="78"/>
      <c r="L218" s="78"/>
      <c r="M218" s="78"/>
      <c r="AZ218" s="85"/>
      <c r="BA218" s="85"/>
      <c r="BB218" s="85"/>
      <c r="BC218" s="85"/>
      <c r="BD218" s="85"/>
      <c r="BE218" s="85"/>
      <c r="BF218" s="85"/>
      <c r="BG218" s="85"/>
    </row>
    <row r="219" spans="1:59" s="53" customFormat="1" ht="12.75">
      <c r="A219" s="83"/>
      <c r="C219" s="109"/>
      <c r="D219" s="109"/>
      <c r="F219" s="99"/>
      <c r="G219" s="83"/>
      <c r="H219" s="83"/>
      <c r="I219" s="78"/>
      <c r="J219" s="78"/>
      <c r="K219" s="78"/>
      <c r="L219" s="78"/>
      <c r="M219" s="78"/>
      <c r="AZ219" s="85"/>
      <c r="BA219" s="85"/>
      <c r="BB219" s="85"/>
      <c r="BC219" s="85"/>
      <c r="BD219" s="85"/>
      <c r="BE219" s="85"/>
      <c r="BF219" s="85"/>
      <c r="BG219" s="85"/>
    </row>
    <row r="220" spans="1:59" s="53" customFormat="1" ht="12.75">
      <c r="A220" s="83"/>
      <c r="C220" s="109"/>
      <c r="D220" s="109"/>
      <c r="F220" s="99"/>
      <c r="G220" s="83"/>
      <c r="H220" s="83"/>
      <c r="I220" s="78"/>
      <c r="J220" s="78"/>
      <c r="K220" s="78"/>
      <c r="L220" s="78"/>
      <c r="M220" s="78"/>
      <c r="AZ220" s="85"/>
      <c r="BA220" s="85"/>
      <c r="BB220" s="85"/>
      <c r="BC220" s="85"/>
      <c r="BD220" s="85"/>
      <c r="BE220" s="85"/>
      <c r="BF220" s="85"/>
      <c r="BG220" s="85"/>
    </row>
    <row r="221" spans="1:59" s="53" customFormat="1" ht="12.75">
      <c r="A221" s="83"/>
      <c r="C221" s="109"/>
      <c r="D221" s="109"/>
      <c r="F221" s="99"/>
      <c r="G221" s="83"/>
      <c r="H221" s="83"/>
      <c r="I221" s="78"/>
      <c r="J221" s="78"/>
      <c r="K221" s="78"/>
      <c r="L221" s="78"/>
      <c r="M221" s="78"/>
      <c r="AZ221" s="85"/>
      <c r="BA221" s="85"/>
      <c r="BB221" s="85"/>
      <c r="BC221" s="85"/>
      <c r="BD221" s="85"/>
      <c r="BE221" s="85"/>
      <c r="BF221" s="85"/>
      <c r="BG221" s="85"/>
    </row>
    <row r="222" spans="1:59" s="53" customFormat="1" ht="12.75">
      <c r="A222" s="83"/>
      <c r="C222" s="109"/>
      <c r="D222" s="109"/>
      <c r="F222" s="99"/>
      <c r="G222" s="83"/>
      <c r="H222" s="83"/>
      <c r="I222" s="78"/>
      <c r="J222" s="78"/>
      <c r="K222" s="78"/>
      <c r="L222" s="78"/>
      <c r="M222" s="78"/>
      <c r="AZ222" s="85"/>
      <c r="BA222" s="85"/>
      <c r="BB222" s="85"/>
      <c r="BC222" s="85"/>
      <c r="BD222" s="85"/>
      <c r="BE222" s="85"/>
      <c r="BF222" s="85"/>
      <c r="BG222" s="85"/>
    </row>
    <row r="223" spans="1:59" s="53" customFormat="1" ht="12.75">
      <c r="A223" s="83"/>
      <c r="C223" s="109"/>
      <c r="D223" s="109"/>
      <c r="F223" s="99"/>
      <c r="G223" s="83"/>
      <c r="H223" s="83"/>
      <c r="I223" s="78"/>
      <c r="J223" s="78"/>
      <c r="K223" s="78"/>
      <c r="L223" s="78"/>
      <c r="M223" s="78"/>
      <c r="AZ223" s="85"/>
      <c r="BA223" s="85"/>
      <c r="BB223" s="85"/>
      <c r="BC223" s="85"/>
      <c r="BD223" s="85"/>
      <c r="BE223" s="85"/>
      <c r="BF223" s="85"/>
      <c r="BG223" s="85"/>
    </row>
    <row r="224" spans="1:59" s="53" customFormat="1" ht="12.75">
      <c r="A224" s="83"/>
      <c r="C224" s="109"/>
      <c r="D224" s="109"/>
      <c r="F224" s="99"/>
      <c r="G224" s="83"/>
      <c r="H224" s="83"/>
      <c r="I224" s="78"/>
      <c r="J224" s="78"/>
      <c r="K224" s="78"/>
      <c r="L224" s="78"/>
      <c r="M224" s="78"/>
      <c r="AZ224" s="85"/>
      <c r="BA224" s="85"/>
      <c r="BB224" s="85"/>
      <c r="BC224" s="85"/>
      <c r="BD224" s="85"/>
      <c r="BE224" s="85"/>
      <c r="BF224" s="85"/>
      <c r="BG224" s="85"/>
    </row>
    <row r="225" spans="1:59" s="53" customFormat="1" ht="12.75">
      <c r="A225" s="83"/>
      <c r="C225" s="109"/>
      <c r="D225" s="109"/>
      <c r="F225" s="99"/>
      <c r="G225" s="83"/>
      <c r="H225" s="83"/>
      <c r="I225" s="78"/>
      <c r="J225" s="78"/>
      <c r="K225" s="78"/>
      <c r="L225" s="78"/>
      <c r="M225" s="78"/>
      <c r="AZ225" s="85"/>
      <c r="BA225" s="85"/>
      <c r="BB225" s="85"/>
      <c r="BC225" s="85"/>
      <c r="BD225" s="85"/>
      <c r="BE225" s="85"/>
      <c r="BF225" s="85"/>
      <c r="BG225" s="85"/>
    </row>
    <row r="226" spans="1:59" s="53" customFormat="1" ht="12.75">
      <c r="A226" s="83"/>
      <c r="C226" s="109"/>
      <c r="D226" s="109"/>
      <c r="F226" s="99"/>
      <c r="G226" s="83"/>
      <c r="H226" s="83"/>
      <c r="I226" s="78"/>
      <c r="J226" s="78"/>
      <c r="K226" s="78"/>
      <c r="L226" s="78"/>
      <c r="M226" s="78"/>
      <c r="AZ226" s="85"/>
      <c r="BA226" s="85"/>
      <c r="BB226" s="85"/>
      <c r="BC226" s="85"/>
      <c r="BD226" s="85"/>
      <c r="BE226" s="85"/>
      <c r="BF226" s="85"/>
      <c r="BG226" s="85"/>
    </row>
    <row r="227" spans="1:59" s="53" customFormat="1" ht="12.75">
      <c r="A227" s="83"/>
      <c r="C227" s="109"/>
      <c r="D227" s="109"/>
      <c r="F227" s="99"/>
      <c r="G227" s="83"/>
      <c r="H227" s="83"/>
      <c r="I227" s="78"/>
      <c r="J227" s="78"/>
      <c r="K227" s="78"/>
      <c r="L227" s="78"/>
      <c r="M227" s="78"/>
      <c r="AZ227" s="85"/>
      <c r="BA227" s="85"/>
      <c r="BB227" s="85"/>
      <c r="BC227" s="85"/>
      <c r="BD227" s="85"/>
      <c r="BE227" s="85"/>
      <c r="BF227" s="85"/>
      <c r="BG227" s="85"/>
    </row>
    <row r="228" spans="1:59" s="53" customFormat="1" ht="12.75">
      <c r="A228" s="83"/>
      <c r="C228" s="109"/>
      <c r="D228" s="109"/>
      <c r="F228" s="99"/>
      <c r="G228" s="83"/>
      <c r="H228" s="83"/>
      <c r="I228" s="78"/>
      <c r="J228" s="78"/>
      <c r="K228" s="78"/>
      <c r="L228" s="78"/>
      <c r="M228" s="78"/>
      <c r="AZ228" s="85"/>
      <c r="BA228" s="85"/>
      <c r="BB228" s="85"/>
      <c r="BC228" s="85"/>
      <c r="BD228" s="85"/>
      <c r="BE228" s="85"/>
      <c r="BF228" s="85"/>
      <c r="BG228" s="85"/>
    </row>
    <row r="229" spans="1:59" s="53" customFormat="1" ht="12.75">
      <c r="A229" s="83"/>
      <c r="C229" s="109"/>
      <c r="D229" s="109"/>
      <c r="F229" s="99"/>
      <c r="G229" s="83"/>
      <c r="H229" s="83"/>
      <c r="I229" s="78"/>
      <c r="J229" s="78"/>
      <c r="K229" s="78"/>
      <c r="L229" s="78"/>
      <c r="M229" s="78"/>
      <c r="AZ229" s="85"/>
      <c r="BA229" s="85"/>
      <c r="BB229" s="85"/>
      <c r="BC229" s="85"/>
      <c r="BD229" s="85"/>
      <c r="BE229" s="85"/>
      <c r="BF229" s="85"/>
      <c r="BG229" s="85"/>
    </row>
    <row r="230" spans="1:59" s="53" customFormat="1" ht="12.75">
      <c r="A230" s="83"/>
      <c r="C230" s="109"/>
      <c r="D230" s="109"/>
      <c r="F230" s="99"/>
      <c r="G230" s="83"/>
      <c r="H230" s="83"/>
      <c r="I230" s="78"/>
      <c r="J230" s="78"/>
      <c r="K230" s="78"/>
      <c r="L230" s="78"/>
      <c r="M230" s="78"/>
      <c r="AZ230" s="85"/>
      <c r="BA230" s="85"/>
      <c r="BB230" s="85"/>
      <c r="BC230" s="85"/>
      <c r="BD230" s="85"/>
      <c r="BE230" s="85"/>
      <c r="BF230" s="85"/>
      <c r="BG230" s="85"/>
    </row>
    <row r="231" spans="1:59" s="53" customFormat="1" ht="12.75">
      <c r="A231" s="83"/>
      <c r="C231" s="109"/>
      <c r="D231" s="109"/>
      <c r="F231" s="99"/>
      <c r="G231" s="83"/>
      <c r="H231" s="83"/>
      <c r="I231" s="78"/>
      <c r="J231" s="78"/>
      <c r="K231" s="78"/>
      <c r="L231" s="78"/>
      <c r="M231" s="78"/>
      <c r="AZ231" s="85"/>
      <c r="BA231" s="85"/>
      <c r="BB231" s="85"/>
      <c r="BC231" s="85"/>
      <c r="BD231" s="85"/>
      <c r="BE231" s="85"/>
      <c r="BF231" s="85"/>
      <c r="BG231" s="85"/>
    </row>
    <row r="232" spans="1:59" s="53" customFormat="1" ht="12.75">
      <c r="A232" s="83"/>
      <c r="C232" s="109"/>
      <c r="D232" s="109"/>
      <c r="F232" s="99"/>
      <c r="G232" s="83"/>
      <c r="H232" s="83"/>
      <c r="I232" s="78"/>
      <c r="J232" s="78"/>
      <c r="K232" s="78"/>
      <c r="L232" s="78"/>
      <c r="M232" s="78"/>
      <c r="AZ232" s="85"/>
      <c r="BA232" s="85"/>
      <c r="BB232" s="85"/>
      <c r="BC232" s="85"/>
      <c r="BD232" s="85"/>
      <c r="BE232" s="85"/>
      <c r="BF232" s="85"/>
      <c r="BG232" s="85"/>
    </row>
    <row r="233" spans="1:59" s="53" customFormat="1" ht="12.75">
      <c r="A233" s="83"/>
      <c r="C233" s="109"/>
      <c r="D233" s="109"/>
      <c r="F233" s="99"/>
      <c r="G233" s="83"/>
      <c r="H233" s="83"/>
      <c r="I233" s="78"/>
      <c r="J233" s="78"/>
      <c r="K233" s="78"/>
      <c r="L233" s="78"/>
      <c r="M233" s="78"/>
      <c r="AZ233" s="85"/>
      <c r="BA233" s="85"/>
      <c r="BB233" s="85"/>
      <c r="BC233" s="85"/>
      <c r="BD233" s="85"/>
      <c r="BE233" s="85"/>
      <c r="BF233" s="85"/>
      <c r="BG233" s="85"/>
    </row>
    <row r="234" spans="1:59" s="53" customFormat="1" ht="12.75">
      <c r="A234" s="83"/>
      <c r="C234" s="109"/>
      <c r="D234" s="109"/>
      <c r="F234" s="99"/>
      <c r="G234" s="83"/>
      <c r="H234" s="83"/>
      <c r="I234" s="78"/>
      <c r="J234" s="78"/>
      <c r="K234" s="78"/>
      <c r="L234" s="78"/>
      <c r="M234" s="78"/>
      <c r="AZ234" s="85"/>
      <c r="BA234" s="85"/>
      <c r="BB234" s="85"/>
      <c r="BC234" s="85"/>
      <c r="BD234" s="85"/>
      <c r="BE234" s="85"/>
      <c r="BF234" s="85"/>
      <c r="BG234" s="85"/>
    </row>
    <row r="235" spans="1:59" s="53" customFormat="1" ht="12.75">
      <c r="A235" s="83"/>
      <c r="C235" s="109"/>
      <c r="D235" s="109"/>
      <c r="F235" s="99"/>
      <c r="G235" s="83"/>
      <c r="H235" s="83"/>
      <c r="I235" s="78"/>
      <c r="J235" s="78"/>
      <c r="K235" s="78"/>
      <c r="L235" s="78"/>
      <c r="M235" s="78"/>
      <c r="AZ235" s="85"/>
      <c r="BA235" s="85"/>
      <c r="BB235" s="85"/>
      <c r="BC235" s="85"/>
      <c r="BD235" s="85"/>
      <c r="BE235" s="85"/>
      <c r="BF235" s="85"/>
      <c r="BG235" s="85"/>
    </row>
    <row r="236" spans="1:59" s="53" customFormat="1" ht="12.75">
      <c r="A236" s="83"/>
      <c r="C236" s="109"/>
      <c r="D236" s="109"/>
      <c r="F236" s="99"/>
      <c r="G236" s="83"/>
      <c r="H236" s="83"/>
      <c r="I236" s="78"/>
      <c r="J236" s="78"/>
      <c r="K236" s="78"/>
      <c r="L236" s="78"/>
      <c r="M236" s="78"/>
      <c r="AZ236" s="85"/>
      <c r="BA236" s="85"/>
      <c r="BB236" s="85"/>
      <c r="BC236" s="85"/>
      <c r="BD236" s="85"/>
      <c r="BE236" s="85"/>
      <c r="BF236" s="85"/>
      <c r="BG236" s="85"/>
    </row>
    <row r="237" spans="1:59" s="53" customFormat="1" ht="12.75">
      <c r="A237" s="83"/>
      <c r="C237" s="109"/>
      <c r="D237" s="109"/>
      <c r="F237" s="99"/>
      <c r="G237" s="83"/>
      <c r="H237" s="83"/>
      <c r="I237" s="78"/>
      <c r="J237" s="78"/>
      <c r="K237" s="78"/>
      <c r="L237" s="78"/>
      <c r="M237" s="78"/>
      <c r="AZ237" s="85"/>
      <c r="BA237" s="85"/>
      <c r="BB237" s="85"/>
      <c r="BC237" s="85"/>
      <c r="BD237" s="85"/>
      <c r="BE237" s="85"/>
      <c r="BF237" s="85"/>
      <c r="BG237" s="85"/>
    </row>
    <row r="238" spans="1:59" s="53" customFormat="1" ht="12.75">
      <c r="A238" s="83"/>
      <c r="C238" s="109"/>
      <c r="D238" s="109"/>
      <c r="F238" s="99"/>
      <c r="G238" s="83"/>
      <c r="H238" s="83"/>
      <c r="I238" s="78"/>
      <c r="J238" s="78"/>
      <c r="K238" s="78"/>
      <c r="L238" s="78"/>
      <c r="M238" s="78"/>
      <c r="AZ238" s="85"/>
      <c r="BA238" s="85"/>
      <c r="BB238" s="85"/>
      <c r="BC238" s="85"/>
      <c r="BD238" s="85"/>
      <c r="BE238" s="85"/>
      <c r="BF238" s="85"/>
      <c r="BG238" s="85"/>
    </row>
    <row r="239" spans="1:59" s="53" customFormat="1" ht="12.75">
      <c r="A239" s="83"/>
      <c r="C239" s="109"/>
      <c r="D239" s="109"/>
      <c r="F239" s="99"/>
      <c r="G239" s="83"/>
      <c r="H239" s="83"/>
      <c r="I239" s="78"/>
      <c r="J239" s="78"/>
      <c r="K239" s="78"/>
      <c r="L239" s="78"/>
      <c r="M239" s="78"/>
      <c r="AZ239" s="85"/>
      <c r="BA239" s="85"/>
      <c r="BB239" s="85"/>
      <c r="BC239" s="85"/>
      <c r="BD239" s="85"/>
      <c r="BE239" s="85"/>
      <c r="BF239" s="85"/>
      <c r="BG239" s="85"/>
    </row>
    <row r="240" spans="1:59" s="53" customFormat="1" ht="12.75">
      <c r="A240" s="83"/>
      <c r="C240" s="109"/>
      <c r="D240" s="109"/>
      <c r="F240" s="99"/>
      <c r="G240" s="83"/>
      <c r="H240" s="83"/>
      <c r="I240" s="78"/>
      <c r="J240" s="78"/>
      <c r="K240" s="78"/>
      <c r="L240" s="78"/>
      <c r="M240" s="78"/>
      <c r="AZ240" s="85"/>
      <c r="BA240" s="85"/>
      <c r="BB240" s="85"/>
      <c r="BC240" s="85"/>
      <c r="BD240" s="85"/>
      <c r="BE240" s="85"/>
      <c r="BF240" s="85"/>
      <c r="BG240" s="85"/>
    </row>
    <row r="241" spans="1:59" s="53" customFormat="1" ht="12.75">
      <c r="A241" s="83"/>
      <c r="C241" s="109"/>
      <c r="D241" s="109"/>
      <c r="F241" s="99"/>
      <c r="G241" s="83"/>
      <c r="H241" s="83"/>
      <c r="I241" s="78"/>
      <c r="J241" s="78"/>
      <c r="K241" s="78"/>
      <c r="L241" s="78"/>
      <c r="M241" s="78"/>
      <c r="AZ241" s="85"/>
      <c r="BA241" s="85"/>
      <c r="BB241" s="85"/>
      <c r="BC241" s="85"/>
      <c r="BD241" s="85"/>
      <c r="BE241" s="85"/>
      <c r="BF241" s="85"/>
      <c r="BG241" s="85"/>
    </row>
    <row r="242" spans="1:59" s="53" customFormat="1" ht="12.75">
      <c r="A242" s="83"/>
      <c r="C242" s="109"/>
      <c r="D242" s="109"/>
      <c r="F242" s="99"/>
      <c r="G242" s="83"/>
      <c r="H242" s="83"/>
      <c r="I242" s="78"/>
      <c r="J242" s="78"/>
      <c r="K242" s="78"/>
      <c r="L242" s="78"/>
      <c r="M242" s="78"/>
      <c r="AZ242" s="85"/>
      <c r="BA242" s="85"/>
      <c r="BB242" s="85"/>
      <c r="BC242" s="85"/>
      <c r="BD242" s="85"/>
      <c r="BE242" s="85"/>
      <c r="BF242" s="85"/>
      <c r="BG242" s="85"/>
    </row>
    <row r="243" spans="1:59" s="53" customFormat="1" ht="12.75">
      <c r="A243" s="83"/>
      <c r="C243" s="109"/>
      <c r="D243" s="109"/>
      <c r="F243" s="99"/>
      <c r="G243" s="83"/>
      <c r="H243" s="83"/>
      <c r="I243" s="78"/>
      <c r="J243" s="78"/>
      <c r="K243" s="78"/>
      <c r="L243" s="78"/>
      <c r="M243" s="78"/>
      <c r="AZ243" s="85"/>
      <c r="BA243" s="85"/>
      <c r="BB243" s="85"/>
      <c r="BC243" s="85"/>
      <c r="BD243" s="85"/>
      <c r="BE243" s="85"/>
      <c r="BF243" s="85"/>
      <c r="BG243" s="85"/>
    </row>
    <row r="244" spans="1:59" s="53" customFormat="1" ht="12.75">
      <c r="A244" s="83"/>
      <c r="C244" s="109"/>
      <c r="D244" s="109"/>
      <c r="F244" s="99"/>
      <c r="G244" s="83"/>
      <c r="H244" s="83"/>
      <c r="I244" s="78"/>
      <c r="J244" s="78"/>
      <c r="K244" s="78"/>
      <c r="L244" s="78"/>
      <c r="M244" s="78"/>
      <c r="AZ244" s="85"/>
      <c r="BA244" s="85"/>
      <c r="BB244" s="85"/>
      <c r="BC244" s="85"/>
      <c r="BD244" s="85"/>
      <c r="BE244" s="85"/>
      <c r="BF244" s="85"/>
      <c r="BG244" s="85"/>
    </row>
    <row r="245" spans="1:59" s="53" customFormat="1" ht="12.75">
      <c r="A245" s="83"/>
      <c r="C245" s="109"/>
      <c r="D245" s="109"/>
      <c r="F245" s="99"/>
      <c r="G245" s="83"/>
      <c r="H245" s="83"/>
      <c r="I245" s="78"/>
      <c r="J245" s="78"/>
      <c r="K245" s="78"/>
      <c r="L245" s="78"/>
      <c r="M245" s="78"/>
      <c r="AZ245" s="85"/>
      <c r="BA245" s="85"/>
      <c r="BB245" s="85"/>
      <c r="BC245" s="85"/>
      <c r="BD245" s="85"/>
      <c r="BE245" s="85"/>
      <c r="BF245" s="85"/>
      <c r="BG245" s="85"/>
    </row>
    <row r="246" spans="1:59" s="53" customFormat="1" ht="12.75">
      <c r="A246" s="83"/>
      <c r="C246" s="109"/>
      <c r="D246" s="109"/>
      <c r="F246" s="99"/>
      <c r="G246" s="83"/>
      <c r="H246" s="83"/>
      <c r="I246" s="78"/>
      <c r="J246" s="78"/>
      <c r="K246" s="78"/>
      <c r="L246" s="78"/>
      <c r="M246" s="78"/>
      <c r="AZ246" s="85"/>
      <c r="BA246" s="85"/>
      <c r="BB246" s="85"/>
      <c r="BC246" s="85"/>
      <c r="BD246" s="85"/>
      <c r="BE246" s="85"/>
      <c r="BF246" s="85"/>
      <c r="BG246" s="85"/>
    </row>
    <row r="247" spans="1:59" s="53" customFormat="1" ht="12.75">
      <c r="A247" s="83"/>
      <c r="C247" s="109"/>
      <c r="D247" s="109"/>
      <c r="F247" s="99"/>
      <c r="G247" s="83"/>
      <c r="H247" s="83"/>
      <c r="I247" s="78"/>
      <c r="J247" s="78"/>
      <c r="K247" s="78"/>
      <c r="L247" s="78"/>
      <c r="M247" s="78"/>
      <c r="AZ247" s="85"/>
      <c r="BA247" s="85"/>
      <c r="BB247" s="85"/>
      <c r="BC247" s="85"/>
      <c r="BD247" s="85"/>
      <c r="BE247" s="85"/>
      <c r="BF247" s="85"/>
      <c r="BG247" s="85"/>
    </row>
    <row r="248" spans="1:59" s="53" customFormat="1" ht="12.75">
      <c r="A248" s="83"/>
      <c r="C248" s="109"/>
      <c r="D248" s="109"/>
      <c r="F248" s="99"/>
      <c r="G248" s="83"/>
      <c r="H248" s="83"/>
      <c r="I248" s="78"/>
      <c r="J248" s="78"/>
      <c r="K248" s="78"/>
      <c r="L248" s="78"/>
      <c r="M248" s="78"/>
      <c r="AZ248" s="85"/>
      <c r="BA248" s="85"/>
      <c r="BB248" s="85"/>
      <c r="BC248" s="85"/>
      <c r="BD248" s="85"/>
      <c r="BE248" s="85"/>
      <c r="BF248" s="85"/>
      <c r="BG248" s="85"/>
    </row>
    <row r="249" spans="1:59" s="53" customFormat="1" ht="12.75">
      <c r="A249" s="83"/>
      <c r="C249" s="109"/>
      <c r="D249" s="109"/>
      <c r="F249" s="99"/>
      <c r="G249" s="83"/>
      <c r="H249" s="83"/>
      <c r="I249" s="78"/>
      <c r="J249" s="78"/>
      <c r="K249" s="78"/>
      <c r="L249" s="78"/>
      <c r="M249" s="78"/>
      <c r="AZ249" s="85"/>
      <c r="BA249" s="85"/>
      <c r="BB249" s="85"/>
      <c r="BC249" s="85"/>
      <c r="BD249" s="85"/>
      <c r="BE249" s="85"/>
      <c r="BF249" s="85"/>
      <c r="BG249" s="85"/>
    </row>
    <row r="250" spans="1:59" s="53" customFormat="1" ht="12.75">
      <c r="A250" s="83"/>
      <c r="C250" s="109"/>
      <c r="D250" s="109"/>
      <c r="F250" s="99"/>
      <c r="G250" s="83"/>
      <c r="H250" s="83"/>
      <c r="I250" s="78"/>
      <c r="J250" s="78"/>
      <c r="K250" s="78"/>
      <c r="L250" s="78"/>
      <c r="M250" s="78"/>
      <c r="AZ250" s="85"/>
      <c r="BA250" s="85"/>
      <c r="BB250" s="85"/>
      <c r="BC250" s="85"/>
      <c r="BD250" s="85"/>
      <c r="BE250" s="85"/>
      <c r="BF250" s="85"/>
      <c r="BG250" s="85"/>
    </row>
    <row r="251" spans="1:59" s="53" customFormat="1" ht="12.75">
      <c r="A251" s="83"/>
      <c r="C251" s="109"/>
      <c r="D251" s="109"/>
      <c r="F251" s="99"/>
      <c r="G251" s="83"/>
      <c r="H251" s="83"/>
      <c r="I251" s="78"/>
      <c r="J251" s="78"/>
      <c r="K251" s="78"/>
      <c r="L251" s="78"/>
      <c r="M251" s="78"/>
      <c r="AZ251" s="85"/>
      <c r="BA251" s="85"/>
      <c r="BB251" s="85"/>
      <c r="BC251" s="85"/>
      <c r="BD251" s="85"/>
      <c r="BE251" s="85"/>
      <c r="BF251" s="85"/>
      <c r="BG251" s="85"/>
    </row>
    <row r="252" spans="1:59" s="53" customFormat="1" ht="12.75">
      <c r="A252" s="83"/>
      <c r="C252" s="109"/>
      <c r="D252" s="109"/>
      <c r="F252" s="99"/>
      <c r="G252" s="83"/>
      <c r="H252" s="83"/>
      <c r="I252" s="78"/>
      <c r="J252" s="78"/>
      <c r="K252" s="78"/>
      <c r="L252" s="78"/>
      <c r="M252" s="78"/>
      <c r="AZ252" s="85"/>
      <c r="BA252" s="85"/>
      <c r="BB252" s="85"/>
      <c r="BC252" s="85"/>
      <c r="BD252" s="85"/>
      <c r="BE252" s="85"/>
      <c r="BF252" s="85"/>
      <c r="BG252" s="85"/>
    </row>
    <row r="253" spans="1:59" s="53" customFormat="1" ht="12.75">
      <c r="A253" s="83"/>
      <c r="C253" s="109"/>
      <c r="D253" s="109"/>
      <c r="F253" s="99"/>
      <c r="G253" s="83"/>
      <c r="H253" s="83"/>
      <c r="I253" s="78"/>
      <c r="J253" s="78"/>
      <c r="K253" s="78"/>
      <c r="L253" s="78"/>
      <c r="M253" s="78"/>
      <c r="AZ253" s="85"/>
      <c r="BA253" s="85"/>
      <c r="BB253" s="85"/>
      <c r="BC253" s="85"/>
      <c r="BD253" s="85"/>
      <c r="BE253" s="85"/>
      <c r="BF253" s="85"/>
      <c r="BG253" s="85"/>
    </row>
    <row r="254" spans="1:59" s="53" customFormat="1" ht="12.75">
      <c r="A254" s="83"/>
      <c r="C254" s="109"/>
      <c r="D254" s="109"/>
      <c r="F254" s="99"/>
      <c r="G254" s="83"/>
      <c r="H254" s="83"/>
      <c r="I254" s="78"/>
      <c r="J254" s="78"/>
      <c r="K254" s="78"/>
      <c r="L254" s="78"/>
      <c r="M254" s="78"/>
      <c r="AZ254" s="85"/>
      <c r="BA254" s="85"/>
      <c r="BB254" s="85"/>
      <c r="BC254" s="85"/>
      <c r="BD254" s="85"/>
      <c r="BE254" s="85"/>
      <c r="BF254" s="85"/>
      <c r="BG254" s="85"/>
    </row>
    <row r="255" spans="1:59" s="53" customFormat="1" ht="12.75">
      <c r="A255" s="83"/>
      <c r="C255" s="109"/>
      <c r="D255" s="109"/>
      <c r="F255" s="99"/>
      <c r="G255" s="83"/>
      <c r="H255" s="83"/>
      <c r="I255" s="78"/>
      <c r="J255" s="78"/>
      <c r="K255" s="78"/>
      <c r="L255" s="78"/>
      <c r="M255" s="78"/>
      <c r="AZ255" s="85"/>
      <c r="BA255" s="85"/>
      <c r="BB255" s="85"/>
      <c r="BC255" s="85"/>
      <c r="BD255" s="85"/>
      <c r="BE255" s="85"/>
      <c r="BF255" s="85"/>
      <c r="BG255" s="85"/>
    </row>
    <row r="256" spans="1:59" s="53" customFormat="1" ht="12.75">
      <c r="A256" s="83"/>
      <c r="C256" s="109"/>
      <c r="D256" s="109"/>
      <c r="F256" s="99"/>
      <c r="G256" s="83"/>
      <c r="H256" s="83"/>
      <c r="I256" s="78"/>
      <c r="J256" s="78"/>
      <c r="K256" s="78"/>
      <c r="L256" s="78"/>
      <c r="M256" s="78"/>
      <c r="AZ256" s="85"/>
      <c r="BA256" s="85"/>
      <c r="BB256" s="85"/>
      <c r="BC256" s="85"/>
      <c r="BD256" s="85"/>
      <c r="BE256" s="85"/>
      <c r="BF256" s="85"/>
      <c r="BG256" s="85"/>
    </row>
    <row r="257" spans="1:59" s="53" customFormat="1" ht="12.75">
      <c r="A257" s="83"/>
      <c r="C257" s="109"/>
      <c r="D257" s="109"/>
      <c r="F257" s="99"/>
      <c r="G257" s="83"/>
      <c r="H257" s="83"/>
      <c r="I257" s="78"/>
      <c r="J257" s="78"/>
      <c r="K257" s="78"/>
      <c r="L257" s="78"/>
      <c r="M257" s="78"/>
      <c r="AZ257" s="85"/>
      <c r="BA257" s="85"/>
      <c r="BB257" s="85"/>
      <c r="BC257" s="85"/>
      <c r="BD257" s="85"/>
      <c r="BE257" s="85"/>
      <c r="BF257" s="85"/>
      <c r="BG257" s="85"/>
    </row>
    <row r="258" spans="1:59" s="53" customFormat="1" ht="12.75">
      <c r="A258" s="83"/>
      <c r="C258" s="109"/>
      <c r="D258" s="109"/>
      <c r="F258" s="99"/>
      <c r="G258" s="83"/>
      <c r="H258" s="83"/>
      <c r="I258" s="78"/>
      <c r="J258" s="78"/>
      <c r="K258" s="78"/>
      <c r="L258" s="78"/>
      <c r="M258" s="78"/>
      <c r="AZ258" s="85"/>
      <c r="BA258" s="85"/>
      <c r="BB258" s="85"/>
      <c r="BC258" s="85"/>
      <c r="BD258" s="85"/>
      <c r="BE258" s="85"/>
      <c r="BF258" s="85"/>
      <c r="BG258" s="85"/>
    </row>
    <row r="259" spans="1:59" s="53" customFormat="1" ht="12.75">
      <c r="A259" s="83"/>
      <c r="C259" s="109"/>
      <c r="D259" s="109"/>
      <c r="F259" s="99"/>
      <c r="G259" s="83"/>
      <c r="H259" s="83"/>
      <c r="I259" s="78"/>
      <c r="J259" s="78"/>
      <c r="K259" s="78"/>
      <c r="L259" s="78"/>
      <c r="M259" s="78"/>
      <c r="AZ259" s="85"/>
      <c r="BA259" s="85"/>
      <c r="BB259" s="85"/>
      <c r="BC259" s="85"/>
      <c r="BD259" s="85"/>
      <c r="BE259" s="85"/>
      <c r="BF259" s="85"/>
      <c r="BG259" s="85"/>
    </row>
    <row r="260" spans="1:59" s="53" customFormat="1" ht="12.75">
      <c r="A260" s="83"/>
      <c r="C260" s="109"/>
      <c r="D260" s="109"/>
      <c r="F260" s="99"/>
      <c r="G260" s="83"/>
      <c r="H260" s="83"/>
      <c r="I260" s="78"/>
      <c r="J260" s="78"/>
      <c r="K260" s="78"/>
      <c r="L260" s="78"/>
      <c r="M260" s="78"/>
      <c r="AZ260" s="85"/>
      <c r="BA260" s="85"/>
      <c r="BB260" s="85"/>
      <c r="BC260" s="85"/>
      <c r="BD260" s="85"/>
      <c r="BE260" s="85"/>
      <c r="BF260" s="85"/>
      <c r="BG260" s="85"/>
    </row>
    <row r="261" spans="1:59" s="53" customFormat="1" ht="12.75">
      <c r="A261" s="83"/>
      <c r="C261" s="109"/>
      <c r="D261" s="109"/>
      <c r="F261" s="99"/>
      <c r="G261" s="83"/>
      <c r="H261" s="83"/>
      <c r="I261" s="78"/>
      <c r="J261" s="78"/>
      <c r="K261" s="78"/>
      <c r="L261" s="78"/>
      <c r="M261" s="78"/>
      <c r="AZ261" s="85"/>
      <c r="BA261" s="85"/>
      <c r="BB261" s="85"/>
      <c r="BC261" s="85"/>
      <c r="BD261" s="85"/>
      <c r="BE261" s="85"/>
      <c r="BF261" s="85"/>
      <c r="BG261" s="85"/>
    </row>
    <row r="262" spans="1:59" s="53" customFormat="1" ht="12.75">
      <c r="A262" s="83"/>
      <c r="C262" s="109"/>
      <c r="D262" s="109"/>
      <c r="F262" s="99"/>
      <c r="G262" s="83"/>
      <c r="H262" s="83"/>
      <c r="I262" s="78"/>
      <c r="J262" s="78"/>
      <c r="K262" s="78"/>
      <c r="L262" s="78"/>
      <c r="M262" s="78"/>
      <c r="AZ262" s="85"/>
      <c r="BA262" s="85"/>
      <c r="BB262" s="85"/>
      <c r="BC262" s="85"/>
      <c r="BD262" s="85"/>
      <c r="BE262" s="85"/>
      <c r="BF262" s="85"/>
      <c r="BG262" s="85"/>
    </row>
    <row r="263" spans="1:59" s="53" customFormat="1" ht="12.75">
      <c r="A263" s="83"/>
      <c r="C263" s="109"/>
      <c r="D263" s="109"/>
      <c r="F263" s="99"/>
      <c r="G263" s="83"/>
      <c r="H263" s="83"/>
      <c r="I263" s="78"/>
      <c r="J263" s="78"/>
      <c r="K263" s="78"/>
      <c r="L263" s="78"/>
      <c r="M263" s="78"/>
      <c r="AZ263" s="85"/>
      <c r="BA263" s="85"/>
      <c r="BB263" s="85"/>
      <c r="BC263" s="85"/>
      <c r="BD263" s="85"/>
      <c r="BE263" s="85"/>
      <c r="BF263" s="85"/>
      <c r="BG263" s="85"/>
    </row>
    <row r="264" spans="1:59" s="53" customFormat="1" ht="12.75">
      <c r="A264" s="83"/>
      <c r="C264" s="109"/>
      <c r="D264" s="109"/>
      <c r="F264" s="99"/>
      <c r="G264" s="83"/>
      <c r="H264" s="83"/>
      <c r="I264" s="78"/>
      <c r="J264" s="78"/>
      <c r="K264" s="78"/>
      <c r="L264" s="78"/>
      <c r="M264" s="78"/>
      <c r="AZ264" s="85"/>
      <c r="BA264" s="85"/>
      <c r="BB264" s="85"/>
      <c r="BC264" s="85"/>
      <c r="BD264" s="85"/>
      <c r="BE264" s="85"/>
      <c r="BF264" s="85"/>
      <c r="BG264" s="85"/>
    </row>
    <row r="265" spans="1:59" s="53" customFormat="1" ht="12.75">
      <c r="A265" s="83"/>
      <c r="C265" s="109"/>
      <c r="D265" s="109"/>
      <c r="F265" s="99"/>
      <c r="G265" s="83"/>
      <c r="H265" s="83"/>
      <c r="I265" s="78"/>
      <c r="J265" s="78"/>
      <c r="K265" s="78"/>
      <c r="L265" s="78"/>
      <c r="M265" s="78"/>
      <c r="AZ265" s="85"/>
      <c r="BA265" s="85"/>
      <c r="BB265" s="85"/>
      <c r="BC265" s="85"/>
      <c r="BD265" s="85"/>
      <c r="BE265" s="85"/>
      <c r="BF265" s="85"/>
      <c r="BG265" s="85"/>
    </row>
    <row r="266" spans="1:59" s="53" customFormat="1" ht="12.75">
      <c r="A266" s="83"/>
      <c r="C266" s="109"/>
      <c r="D266" s="109"/>
      <c r="F266" s="99"/>
      <c r="G266" s="83"/>
      <c r="H266" s="83"/>
      <c r="I266" s="78"/>
      <c r="J266" s="78"/>
      <c r="K266" s="78"/>
      <c r="L266" s="78"/>
      <c r="M266" s="78"/>
      <c r="AZ266" s="85"/>
      <c r="BA266" s="85"/>
      <c r="BB266" s="85"/>
      <c r="BC266" s="85"/>
      <c r="BD266" s="85"/>
      <c r="BE266" s="85"/>
      <c r="BF266" s="85"/>
      <c r="BG266" s="85"/>
    </row>
    <row r="267" spans="1:59" s="53" customFormat="1" ht="12.75">
      <c r="A267" s="83"/>
      <c r="C267" s="109"/>
      <c r="D267" s="109"/>
      <c r="F267" s="99"/>
      <c r="G267" s="83"/>
      <c r="H267" s="83"/>
      <c r="I267" s="78"/>
      <c r="J267" s="78"/>
      <c r="K267" s="78"/>
      <c r="L267" s="78"/>
      <c r="M267" s="78"/>
      <c r="AZ267" s="85"/>
      <c r="BA267" s="85"/>
      <c r="BB267" s="85"/>
      <c r="BC267" s="85"/>
      <c r="BD267" s="85"/>
      <c r="BE267" s="85"/>
      <c r="BF267" s="85"/>
      <c r="BG267" s="85"/>
    </row>
    <row r="268" spans="1:59" s="53" customFormat="1" ht="12.75">
      <c r="A268" s="83"/>
      <c r="C268" s="109"/>
      <c r="D268" s="109"/>
      <c r="F268" s="99"/>
      <c r="G268" s="83"/>
      <c r="H268" s="83"/>
      <c r="I268" s="78"/>
      <c r="J268" s="78"/>
      <c r="K268" s="78"/>
      <c r="L268" s="78"/>
      <c r="M268" s="78"/>
      <c r="AZ268" s="85"/>
      <c r="BA268" s="85"/>
      <c r="BB268" s="85"/>
      <c r="BC268" s="85"/>
      <c r="BD268" s="85"/>
      <c r="BE268" s="85"/>
      <c r="BF268" s="85"/>
      <c r="BG268" s="85"/>
    </row>
    <row r="269" spans="1:59" s="53" customFormat="1" ht="12.75">
      <c r="A269" s="83"/>
      <c r="C269" s="109"/>
      <c r="D269" s="109"/>
      <c r="F269" s="99"/>
      <c r="G269" s="83"/>
      <c r="H269" s="83"/>
      <c r="I269" s="78"/>
      <c r="J269" s="78"/>
      <c r="K269" s="78"/>
      <c r="L269" s="78"/>
      <c r="M269" s="78"/>
      <c r="AZ269" s="85"/>
      <c r="BA269" s="85"/>
      <c r="BB269" s="85"/>
      <c r="BC269" s="85"/>
      <c r="BD269" s="85"/>
      <c r="BE269" s="85"/>
      <c r="BF269" s="85"/>
      <c r="BG269" s="85"/>
    </row>
    <row r="270" spans="1:59" s="53" customFormat="1" ht="12.75">
      <c r="A270" s="83"/>
      <c r="C270" s="109"/>
      <c r="D270" s="109"/>
      <c r="F270" s="99"/>
      <c r="G270" s="83"/>
      <c r="H270" s="83"/>
      <c r="I270" s="78"/>
      <c r="J270" s="78"/>
      <c r="K270" s="78"/>
      <c r="L270" s="78"/>
      <c r="M270" s="78"/>
      <c r="AZ270" s="85"/>
      <c r="BA270" s="85"/>
      <c r="BB270" s="85"/>
      <c r="BC270" s="85"/>
      <c r="BD270" s="85"/>
      <c r="BE270" s="85"/>
      <c r="BF270" s="85"/>
      <c r="BG270" s="85"/>
    </row>
    <row r="271" spans="1:59" s="53" customFormat="1" ht="12.75">
      <c r="A271" s="83"/>
      <c r="C271" s="109"/>
      <c r="D271" s="109"/>
      <c r="F271" s="99"/>
      <c r="G271" s="83"/>
      <c r="H271" s="83"/>
      <c r="I271" s="78"/>
      <c r="J271" s="78"/>
      <c r="K271" s="78"/>
      <c r="L271" s="78"/>
      <c r="M271" s="78"/>
      <c r="AZ271" s="85"/>
      <c r="BA271" s="85"/>
      <c r="BB271" s="85"/>
      <c r="BC271" s="85"/>
      <c r="BD271" s="85"/>
      <c r="BE271" s="85"/>
      <c r="BF271" s="85"/>
      <c r="BG271" s="85"/>
    </row>
    <row r="272" spans="1:59" s="53" customFormat="1" ht="12.75">
      <c r="A272" s="83"/>
      <c r="C272" s="109"/>
      <c r="D272" s="109"/>
      <c r="F272" s="99"/>
      <c r="G272" s="83"/>
      <c r="H272" s="83"/>
      <c r="I272" s="78"/>
      <c r="J272" s="78"/>
      <c r="K272" s="78"/>
      <c r="L272" s="78"/>
      <c r="M272" s="78"/>
      <c r="AZ272" s="85"/>
      <c r="BA272" s="85"/>
      <c r="BB272" s="85"/>
      <c r="BC272" s="85"/>
      <c r="BD272" s="85"/>
      <c r="BE272" s="85"/>
      <c r="BF272" s="85"/>
      <c r="BG272" s="85"/>
    </row>
    <row r="273" spans="1:59" s="53" customFormat="1" ht="12.75">
      <c r="A273" s="83"/>
      <c r="C273" s="109"/>
      <c r="D273" s="109"/>
      <c r="F273" s="99"/>
      <c r="G273" s="83"/>
      <c r="H273" s="83"/>
      <c r="I273" s="78"/>
      <c r="J273" s="78"/>
      <c r="K273" s="78"/>
      <c r="L273" s="78"/>
      <c r="M273" s="78"/>
      <c r="AZ273" s="85"/>
      <c r="BA273" s="85"/>
      <c r="BB273" s="85"/>
      <c r="BC273" s="85"/>
      <c r="BD273" s="85"/>
      <c r="BE273" s="85"/>
      <c r="BF273" s="85"/>
      <c r="BG273" s="85"/>
    </row>
    <row r="274" spans="1:59" s="53" customFormat="1" ht="12.75">
      <c r="A274" s="83"/>
      <c r="C274" s="109"/>
      <c r="D274" s="109"/>
      <c r="F274" s="99"/>
      <c r="G274" s="83"/>
      <c r="H274" s="83"/>
      <c r="I274" s="78"/>
      <c r="J274" s="78"/>
      <c r="K274" s="78"/>
      <c r="L274" s="78"/>
      <c r="M274" s="78"/>
      <c r="AZ274" s="85"/>
      <c r="BA274" s="85"/>
      <c r="BB274" s="85"/>
      <c r="BC274" s="85"/>
      <c r="BD274" s="85"/>
      <c r="BE274" s="85"/>
      <c r="BF274" s="85"/>
      <c r="BG274" s="85"/>
    </row>
    <row r="275" spans="1:59" s="53" customFormat="1" ht="12.75">
      <c r="A275" s="83"/>
      <c r="C275" s="109"/>
      <c r="D275" s="109"/>
      <c r="F275" s="99"/>
      <c r="G275" s="83"/>
      <c r="H275" s="83"/>
      <c r="I275" s="78"/>
      <c r="J275" s="78"/>
      <c r="K275" s="78"/>
      <c r="L275" s="78"/>
      <c r="M275" s="78"/>
      <c r="AZ275" s="85"/>
      <c r="BA275" s="85"/>
      <c r="BB275" s="85"/>
      <c r="BC275" s="85"/>
      <c r="BD275" s="85"/>
      <c r="BE275" s="85"/>
      <c r="BF275" s="85"/>
      <c r="BG275" s="85"/>
    </row>
    <row r="276" spans="1:59" s="53" customFormat="1" ht="12.75">
      <c r="A276" s="83"/>
      <c r="C276" s="109"/>
      <c r="D276" s="109"/>
      <c r="F276" s="99"/>
      <c r="G276" s="83"/>
      <c r="H276" s="83"/>
      <c r="I276" s="78"/>
      <c r="J276" s="78"/>
      <c r="K276" s="78"/>
      <c r="L276" s="78"/>
      <c r="M276" s="78"/>
      <c r="AZ276" s="85"/>
      <c r="BA276" s="85"/>
      <c r="BB276" s="85"/>
      <c r="BC276" s="85"/>
      <c r="BD276" s="85"/>
      <c r="BE276" s="85"/>
      <c r="BF276" s="85"/>
      <c r="BG276" s="85"/>
    </row>
    <row r="277" spans="1:59" s="53" customFormat="1" ht="12.75">
      <c r="A277" s="83"/>
      <c r="C277" s="109"/>
      <c r="D277" s="109"/>
      <c r="F277" s="99"/>
      <c r="G277" s="83"/>
      <c r="H277" s="83"/>
      <c r="I277" s="78"/>
      <c r="J277" s="78"/>
      <c r="K277" s="78"/>
      <c r="L277" s="78"/>
      <c r="M277" s="78"/>
      <c r="AZ277" s="85"/>
      <c r="BA277" s="85"/>
      <c r="BB277" s="85"/>
      <c r="BC277" s="85"/>
      <c r="BD277" s="85"/>
      <c r="BE277" s="85"/>
      <c r="BF277" s="85"/>
      <c r="BG277" s="85"/>
    </row>
    <row r="278" spans="1:59" s="53" customFormat="1" ht="12.75">
      <c r="A278" s="83"/>
      <c r="C278" s="109"/>
      <c r="D278" s="109"/>
      <c r="F278" s="99"/>
      <c r="G278" s="83"/>
      <c r="H278" s="83"/>
      <c r="I278" s="78"/>
      <c r="J278" s="78"/>
      <c r="K278" s="78"/>
      <c r="L278" s="78"/>
      <c r="M278" s="78"/>
      <c r="AZ278" s="85"/>
      <c r="BA278" s="85"/>
      <c r="BB278" s="85"/>
      <c r="BC278" s="85"/>
      <c r="BD278" s="85"/>
      <c r="BE278" s="85"/>
      <c r="BF278" s="85"/>
      <c r="BG278" s="85"/>
    </row>
    <row r="279" spans="1:59" s="53" customFormat="1" ht="12.75">
      <c r="A279" s="83"/>
      <c r="C279" s="109"/>
      <c r="D279" s="109"/>
      <c r="F279" s="99"/>
      <c r="G279" s="83"/>
      <c r="H279" s="83"/>
      <c r="I279" s="78"/>
      <c r="J279" s="78"/>
      <c r="K279" s="78"/>
      <c r="L279" s="78"/>
      <c r="M279" s="78"/>
      <c r="AZ279" s="85"/>
      <c r="BA279" s="85"/>
      <c r="BB279" s="85"/>
      <c r="BC279" s="85"/>
      <c r="BD279" s="85"/>
      <c r="BE279" s="85"/>
      <c r="BF279" s="85"/>
      <c r="BG279" s="85"/>
    </row>
    <row r="280" spans="1:59" s="53" customFormat="1" ht="12.75">
      <c r="A280" s="83"/>
      <c r="C280" s="109"/>
      <c r="D280" s="109"/>
      <c r="F280" s="99"/>
      <c r="G280" s="83"/>
      <c r="H280" s="83"/>
      <c r="I280" s="78"/>
      <c r="J280" s="78"/>
      <c r="K280" s="78"/>
      <c r="L280" s="78"/>
      <c r="M280" s="78"/>
      <c r="AZ280" s="85"/>
      <c r="BA280" s="85"/>
      <c r="BB280" s="85"/>
      <c r="BC280" s="85"/>
      <c r="BD280" s="85"/>
      <c r="BE280" s="85"/>
      <c r="BF280" s="85"/>
      <c r="BG280" s="85"/>
    </row>
    <row r="281" spans="1:59" s="53" customFormat="1" ht="12.75">
      <c r="A281" s="83"/>
      <c r="C281" s="109"/>
      <c r="D281" s="109"/>
      <c r="F281" s="99"/>
      <c r="G281" s="83"/>
      <c r="H281" s="83"/>
      <c r="I281" s="78"/>
      <c r="J281" s="78"/>
      <c r="K281" s="78"/>
      <c r="L281" s="78"/>
      <c r="M281" s="78"/>
      <c r="AZ281" s="85"/>
      <c r="BA281" s="85"/>
      <c r="BB281" s="85"/>
      <c r="BC281" s="85"/>
      <c r="BD281" s="85"/>
      <c r="BE281" s="85"/>
      <c r="BF281" s="85"/>
      <c r="BG281" s="85"/>
    </row>
    <row r="282" spans="1:59" s="53" customFormat="1" ht="12.75">
      <c r="A282" s="83"/>
      <c r="C282" s="109"/>
      <c r="D282" s="109"/>
      <c r="F282" s="99"/>
      <c r="G282" s="83"/>
      <c r="H282" s="83"/>
      <c r="I282" s="78"/>
      <c r="J282" s="78"/>
      <c r="K282" s="78"/>
      <c r="L282" s="78"/>
      <c r="M282" s="78"/>
      <c r="AZ282" s="85"/>
      <c r="BA282" s="85"/>
      <c r="BB282" s="85"/>
      <c r="BC282" s="85"/>
      <c r="BD282" s="85"/>
      <c r="BE282" s="85"/>
      <c r="BF282" s="85"/>
      <c r="BG282" s="85"/>
    </row>
    <row r="283" spans="1:59" s="53" customFormat="1" ht="12.75">
      <c r="A283" s="83"/>
      <c r="C283" s="109"/>
      <c r="D283" s="109"/>
      <c r="F283" s="99"/>
      <c r="G283" s="83"/>
      <c r="H283" s="83"/>
      <c r="I283" s="78"/>
      <c r="J283" s="78"/>
      <c r="K283" s="78"/>
      <c r="L283" s="78"/>
      <c r="M283" s="78"/>
      <c r="AZ283" s="85"/>
      <c r="BA283" s="85"/>
      <c r="BB283" s="85"/>
      <c r="BC283" s="85"/>
      <c r="BD283" s="85"/>
      <c r="BE283" s="85"/>
      <c r="BF283" s="85"/>
      <c r="BG283" s="85"/>
    </row>
    <row r="284" spans="1:59" s="53" customFormat="1" ht="12.75">
      <c r="A284" s="83"/>
      <c r="C284" s="109"/>
      <c r="D284" s="109"/>
      <c r="F284" s="99"/>
      <c r="G284" s="83"/>
      <c r="H284" s="83"/>
      <c r="I284" s="78"/>
      <c r="J284" s="78"/>
      <c r="K284" s="78"/>
      <c r="L284" s="78"/>
      <c r="M284" s="78"/>
      <c r="AZ284" s="85"/>
      <c r="BA284" s="85"/>
      <c r="BB284" s="85"/>
      <c r="BC284" s="85"/>
      <c r="BD284" s="85"/>
      <c r="BE284" s="85"/>
      <c r="BF284" s="85"/>
      <c r="BG284" s="85"/>
    </row>
    <row r="285" spans="1:59" s="53" customFormat="1" ht="12.75">
      <c r="A285" s="83"/>
      <c r="C285" s="109"/>
      <c r="D285" s="109"/>
      <c r="F285" s="99"/>
      <c r="G285" s="83"/>
      <c r="H285" s="83"/>
      <c r="I285" s="78"/>
      <c r="J285" s="78"/>
      <c r="K285" s="78"/>
      <c r="L285" s="78"/>
      <c r="M285" s="78"/>
      <c r="AZ285" s="85"/>
      <c r="BA285" s="85"/>
      <c r="BB285" s="85"/>
      <c r="BC285" s="85"/>
      <c r="BD285" s="85"/>
      <c r="BE285" s="85"/>
      <c r="BF285" s="85"/>
      <c r="BG285" s="85"/>
    </row>
    <row r="286" spans="1:59" s="53" customFormat="1" ht="12.75">
      <c r="A286" s="83"/>
      <c r="C286" s="109"/>
      <c r="D286" s="109"/>
      <c r="F286" s="99"/>
      <c r="G286" s="83"/>
      <c r="H286" s="83"/>
      <c r="I286" s="78"/>
      <c r="J286" s="78"/>
      <c r="K286" s="78"/>
      <c r="L286" s="78"/>
      <c r="M286" s="78"/>
      <c r="AZ286" s="85"/>
      <c r="BA286" s="85"/>
      <c r="BB286" s="85"/>
      <c r="BC286" s="85"/>
      <c r="BD286" s="85"/>
      <c r="BE286" s="85"/>
      <c r="BF286" s="85"/>
      <c r="BG286" s="85"/>
    </row>
    <row r="287" spans="1:59" s="53" customFormat="1" ht="12.75">
      <c r="A287" s="83"/>
      <c r="C287" s="109"/>
      <c r="D287" s="109"/>
      <c r="F287" s="99"/>
      <c r="G287" s="83"/>
      <c r="H287" s="83"/>
      <c r="I287" s="78"/>
      <c r="J287" s="78"/>
      <c r="K287" s="78"/>
      <c r="L287" s="78"/>
      <c r="M287" s="78"/>
      <c r="AZ287" s="85"/>
      <c r="BA287" s="85"/>
      <c r="BB287" s="85"/>
      <c r="BC287" s="85"/>
      <c r="BD287" s="85"/>
      <c r="BE287" s="85"/>
      <c r="BF287" s="85"/>
      <c r="BG287" s="85"/>
    </row>
    <row r="288" spans="1:59" s="53" customFormat="1" ht="12.75">
      <c r="A288" s="83"/>
      <c r="C288" s="109"/>
      <c r="D288" s="109"/>
      <c r="F288" s="99"/>
      <c r="G288" s="83"/>
      <c r="H288" s="83"/>
      <c r="I288" s="78"/>
      <c r="J288" s="78"/>
      <c r="K288" s="78"/>
      <c r="L288" s="78"/>
      <c r="M288" s="78"/>
      <c r="AZ288" s="85"/>
      <c r="BA288" s="85"/>
      <c r="BB288" s="85"/>
      <c r="BC288" s="85"/>
      <c r="BD288" s="85"/>
      <c r="BE288" s="85"/>
      <c r="BF288" s="85"/>
      <c r="BG288" s="85"/>
    </row>
    <row r="289" spans="1:59" s="53" customFormat="1" ht="12.75">
      <c r="A289" s="83"/>
      <c r="C289" s="109"/>
      <c r="D289" s="109"/>
      <c r="F289" s="99"/>
      <c r="G289" s="83"/>
      <c r="H289" s="83"/>
      <c r="I289" s="78"/>
      <c r="J289" s="78"/>
      <c r="K289" s="78"/>
      <c r="L289" s="78"/>
      <c r="M289" s="78"/>
      <c r="AZ289" s="85"/>
      <c r="BA289" s="85"/>
      <c r="BB289" s="85"/>
      <c r="BC289" s="85"/>
      <c r="BD289" s="85"/>
      <c r="BE289" s="85"/>
      <c r="BF289" s="85"/>
      <c r="BG289" s="85"/>
    </row>
    <row r="290" spans="1:59" s="53" customFormat="1" ht="12.75">
      <c r="A290" s="83"/>
      <c r="C290" s="109"/>
      <c r="D290" s="109"/>
      <c r="F290" s="99"/>
      <c r="G290" s="83"/>
      <c r="H290" s="83"/>
      <c r="I290" s="78"/>
      <c r="J290" s="78"/>
      <c r="K290" s="78"/>
      <c r="L290" s="78"/>
      <c r="M290" s="78"/>
      <c r="AZ290" s="85"/>
      <c r="BA290" s="85"/>
      <c r="BB290" s="85"/>
      <c r="BC290" s="85"/>
      <c r="BD290" s="85"/>
      <c r="BE290" s="85"/>
      <c r="BF290" s="85"/>
      <c r="BG290" s="85"/>
    </row>
    <row r="291" spans="1:59" s="53" customFormat="1" ht="12.75">
      <c r="A291" s="83"/>
      <c r="C291" s="109"/>
      <c r="D291" s="109"/>
      <c r="F291" s="99"/>
      <c r="G291" s="83"/>
      <c r="H291" s="83"/>
      <c r="I291" s="78"/>
      <c r="J291" s="78"/>
      <c r="K291" s="78"/>
      <c r="L291" s="78"/>
      <c r="M291" s="78"/>
      <c r="AZ291" s="85"/>
      <c r="BA291" s="85"/>
      <c r="BB291" s="85"/>
      <c r="BC291" s="85"/>
      <c r="BD291" s="85"/>
      <c r="BE291" s="85"/>
      <c r="BF291" s="85"/>
      <c r="BG291" s="85"/>
    </row>
    <row r="292" spans="1:59" s="53" customFormat="1" ht="12.75">
      <c r="A292" s="83"/>
      <c r="C292" s="109"/>
      <c r="D292" s="109"/>
      <c r="F292" s="99"/>
      <c r="G292" s="83"/>
      <c r="H292" s="83"/>
      <c r="I292" s="78"/>
      <c r="J292" s="78"/>
      <c r="K292" s="78"/>
      <c r="L292" s="78"/>
      <c r="M292" s="78"/>
      <c r="AZ292" s="85"/>
      <c r="BA292" s="85"/>
      <c r="BB292" s="85"/>
      <c r="BC292" s="85"/>
      <c r="BD292" s="85"/>
      <c r="BE292" s="85"/>
      <c r="BF292" s="85"/>
      <c r="BG292" s="85"/>
    </row>
    <row r="293" spans="1:59" s="53" customFormat="1" ht="12.75">
      <c r="A293" s="83"/>
      <c r="C293" s="109"/>
      <c r="D293" s="109"/>
      <c r="F293" s="99"/>
      <c r="G293" s="83"/>
      <c r="H293" s="83"/>
      <c r="I293" s="78"/>
      <c r="J293" s="78"/>
      <c r="K293" s="78"/>
      <c r="L293" s="78"/>
      <c r="M293" s="78"/>
      <c r="AZ293" s="85"/>
      <c r="BA293" s="85"/>
      <c r="BB293" s="85"/>
      <c r="BC293" s="85"/>
      <c r="BD293" s="85"/>
      <c r="BE293" s="85"/>
      <c r="BF293" s="85"/>
      <c r="BG293" s="85"/>
    </row>
    <row r="294" spans="1:59" s="53" customFormat="1" ht="12.75">
      <c r="A294" s="83"/>
      <c r="C294" s="109"/>
      <c r="D294" s="109"/>
      <c r="F294" s="99"/>
      <c r="G294" s="83"/>
      <c r="H294" s="83"/>
      <c r="I294" s="78"/>
      <c r="J294" s="78"/>
      <c r="K294" s="78"/>
      <c r="L294" s="78"/>
      <c r="M294" s="78"/>
      <c r="AZ294" s="85"/>
      <c r="BA294" s="85"/>
      <c r="BB294" s="85"/>
      <c r="BC294" s="85"/>
      <c r="BD294" s="85"/>
      <c r="BE294" s="85"/>
      <c r="BF294" s="85"/>
      <c r="BG294" s="85"/>
    </row>
    <row r="295" spans="1:59" s="53" customFormat="1" ht="12.75">
      <c r="A295" s="83"/>
      <c r="C295" s="109"/>
      <c r="D295" s="109"/>
      <c r="F295" s="99"/>
      <c r="G295" s="83"/>
      <c r="H295" s="83"/>
      <c r="I295" s="78"/>
      <c r="J295" s="78"/>
      <c r="K295" s="78"/>
      <c r="L295" s="78"/>
      <c r="M295" s="78"/>
      <c r="AZ295" s="85"/>
      <c r="BA295" s="85"/>
      <c r="BB295" s="85"/>
      <c r="BC295" s="85"/>
      <c r="BD295" s="85"/>
      <c r="BE295" s="85"/>
      <c r="BF295" s="85"/>
      <c r="BG295" s="85"/>
    </row>
    <row r="296" spans="1:59" s="53" customFormat="1" ht="12.75">
      <c r="A296" s="83"/>
      <c r="C296" s="109"/>
      <c r="D296" s="109"/>
      <c r="F296" s="99"/>
      <c r="G296" s="83"/>
      <c r="H296" s="83"/>
      <c r="I296" s="78"/>
      <c r="J296" s="78"/>
      <c r="K296" s="78"/>
      <c r="L296" s="78"/>
      <c r="M296" s="78"/>
      <c r="AZ296" s="85"/>
      <c r="BA296" s="85"/>
      <c r="BB296" s="85"/>
      <c r="BC296" s="85"/>
      <c r="BD296" s="85"/>
      <c r="BE296" s="85"/>
      <c r="BF296" s="85"/>
      <c r="BG296" s="85"/>
    </row>
    <row r="297" spans="1:59" s="53" customFormat="1" ht="12.75">
      <c r="A297" s="83"/>
      <c r="C297" s="109"/>
      <c r="D297" s="109"/>
      <c r="F297" s="99"/>
      <c r="G297" s="83"/>
      <c r="H297" s="83"/>
      <c r="I297" s="78"/>
      <c r="J297" s="78"/>
      <c r="K297" s="78"/>
      <c r="L297" s="78"/>
      <c r="M297" s="78"/>
      <c r="AZ297" s="85"/>
      <c r="BA297" s="85"/>
      <c r="BB297" s="85"/>
      <c r="BC297" s="85"/>
      <c r="BD297" s="85"/>
      <c r="BE297" s="85"/>
      <c r="BF297" s="85"/>
      <c r="BG297" s="85"/>
    </row>
    <row r="298" spans="1:59" s="53" customFormat="1" ht="12.75">
      <c r="A298" s="83"/>
      <c r="C298" s="109"/>
      <c r="D298" s="109"/>
      <c r="F298" s="99"/>
      <c r="G298" s="83"/>
      <c r="H298" s="83"/>
      <c r="I298" s="78"/>
      <c r="J298" s="78"/>
      <c r="K298" s="78"/>
      <c r="L298" s="78"/>
      <c r="M298" s="78"/>
      <c r="AZ298" s="85"/>
      <c r="BA298" s="85"/>
      <c r="BB298" s="85"/>
      <c r="BC298" s="85"/>
      <c r="BD298" s="85"/>
      <c r="BE298" s="85"/>
      <c r="BF298" s="85"/>
      <c r="BG298" s="85"/>
    </row>
    <row r="299" spans="1:59" s="53" customFormat="1" ht="12.75">
      <c r="A299" s="83"/>
      <c r="C299" s="109"/>
      <c r="D299" s="109"/>
      <c r="F299" s="99"/>
      <c r="G299" s="83"/>
      <c r="H299" s="83"/>
      <c r="I299" s="78"/>
      <c r="J299" s="78"/>
      <c r="K299" s="78"/>
      <c r="L299" s="78"/>
      <c r="M299" s="78"/>
      <c r="AZ299" s="85"/>
      <c r="BA299" s="85"/>
      <c r="BB299" s="85"/>
      <c r="BC299" s="85"/>
      <c r="BD299" s="85"/>
      <c r="BE299" s="85"/>
      <c r="BF299" s="85"/>
      <c r="BG299" s="85"/>
    </row>
    <row r="300" spans="1:59" s="53" customFormat="1" ht="12.75">
      <c r="A300" s="83"/>
      <c r="C300" s="109"/>
      <c r="D300" s="109"/>
      <c r="F300" s="99"/>
      <c r="G300" s="83"/>
      <c r="H300" s="83"/>
      <c r="I300" s="78"/>
      <c r="J300" s="78"/>
      <c r="K300" s="78"/>
      <c r="L300" s="78"/>
      <c r="M300" s="78"/>
      <c r="AZ300" s="85"/>
      <c r="BA300" s="85"/>
      <c r="BB300" s="85"/>
      <c r="BC300" s="85"/>
      <c r="BD300" s="85"/>
      <c r="BE300" s="85"/>
      <c r="BF300" s="85"/>
      <c r="BG300" s="85"/>
    </row>
    <row r="301" spans="1:59" s="53" customFormat="1" ht="12.75">
      <c r="A301" s="83"/>
      <c r="C301" s="109"/>
      <c r="D301" s="109"/>
      <c r="F301" s="99"/>
      <c r="G301" s="83"/>
      <c r="H301" s="83"/>
      <c r="I301" s="78"/>
      <c r="J301" s="78"/>
      <c r="K301" s="78"/>
      <c r="L301" s="78"/>
      <c r="M301" s="78"/>
      <c r="AZ301" s="85"/>
      <c r="BA301" s="85"/>
      <c r="BB301" s="85"/>
      <c r="BC301" s="85"/>
      <c r="BD301" s="85"/>
      <c r="BE301" s="85"/>
      <c r="BF301" s="85"/>
      <c r="BG301" s="85"/>
    </row>
    <row r="302" spans="1:59" s="53" customFormat="1" ht="12.75">
      <c r="A302" s="83"/>
      <c r="C302" s="109"/>
      <c r="D302" s="109"/>
      <c r="F302" s="99"/>
      <c r="G302" s="83"/>
      <c r="H302" s="83"/>
      <c r="I302" s="78"/>
      <c r="J302" s="78"/>
      <c r="K302" s="78"/>
      <c r="L302" s="78"/>
      <c r="M302" s="78"/>
      <c r="AZ302" s="85"/>
      <c r="BA302" s="85"/>
      <c r="BB302" s="85"/>
      <c r="BC302" s="85"/>
      <c r="BD302" s="85"/>
      <c r="BE302" s="85"/>
      <c r="BF302" s="85"/>
      <c r="BG302" s="85"/>
    </row>
    <row r="303" spans="1:59" s="53" customFormat="1" ht="12.75">
      <c r="A303" s="83"/>
      <c r="C303" s="109"/>
      <c r="D303" s="109"/>
      <c r="F303" s="99"/>
      <c r="G303" s="83"/>
      <c r="H303" s="83"/>
      <c r="I303" s="78"/>
      <c r="J303" s="78"/>
      <c r="K303" s="78"/>
      <c r="L303" s="78"/>
      <c r="M303" s="78"/>
      <c r="AZ303" s="85"/>
      <c r="BA303" s="85"/>
      <c r="BB303" s="85"/>
      <c r="BC303" s="85"/>
      <c r="BD303" s="85"/>
      <c r="BE303" s="85"/>
      <c r="BF303" s="85"/>
      <c r="BG303" s="85"/>
    </row>
    <row r="304" spans="1:59" s="53" customFormat="1" ht="12.75">
      <c r="A304" s="83"/>
      <c r="C304" s="109"/>
      <c r="D304" s="109"/>
      <c r="F304" s="99"/>
      <c r="G304" s="83"/>
      <c r="H304" s="83"/>
      <c r="I304" s="78"/>
      <c r="J304" s="78"/>
      <c r="K304" s="78"/>
      <c r="L304" s="78"/>
      <c r="M304" s="78"/>
      <c r="AZ304" s="85"/>
      <c r="BA304" s="85"/>
      <c r="BB304" s="85"/>
      <c r="BC304" s="85"/>
      <c r="BD304" s="85"/>
      <c r="BE304" s="85"/>
      <c r="BF304" s="85"/>
      <c r="BG304" s="85"/>
    </row>
    <row r="305" spans="1:59" s="53" customFormat="1" ht="12.75">
      <c r="A305" s="83"/>
      <c r="C305" s="109"/>
      <c r="D305" s="109"/>
      <c r="F305" s="99"/>
      <c r="G305" s="83"/>
      <c r="H305" s="83"/>
      <c r="I305" s="78"/>
      <c r="J305" s="78"/>
      <c r="K305" s="78"/>
      <c r="L305" s="78"/>
      <c r="M305" s="78"/>
      <c r="AZ305" s="85"/>
      <c r="BA305" s="85"/>
      <c r="BB305" s="85"/>
      <c r="BC305" s="85"/>
      <c r="BD305" s="85"/>
      <c r="BE305" s="85"/>
      <c r="BF305" s="85"/>
      <c r="BG305" s="85"/>
    </row>
    <row r="306" spans="1:59" s="53" customFormat="1" ht="12.75">
      <c r="A306" s="83"/>
      <c r="C306" s="109"/>
      <c r="D306" s="109"/>
      <c r="F306" s="99"/>
      <c r="G306" s="83"/>
      <c r="H306" s="83"/>
      <c r="I306" s="78"/>
      <c r="J306" s="78"/>
      <c r="K306" s="78"/>
      <c r="L306" s="78"/>
      <c r="M306" s="78"/>
      <c r="AZ306" s="85"/>
      <c r="BA306" s="85"/>
      <c r="BB306" s="85"/>
      <c r="BC306" s="85"/>
      <c r="BD306" s="85"/>
      <c r="BE306" s="85"/>
      <c r="BF306" s="85"/>
      <c r="BG306" s="85"/>
    </row>
    <row r="307" spans="1:59" s="53" customFormat="1" ht="12.75">
      <c r="A307" s="83"/>
      <c r="C307" s="109"/>
      <c r="D307" s="109"/>
      <c r="F307" s="99"/>
      <c r="G307" s="83"/>
      <c r="H307" s="83"/>
      <c r="I307" s="78"/>
      <c r="J307" s="78"/>
      <c r="K307" s="78"/>
      <c r="L307" s="78"/>
      <c r="M307" s="78"/>
      <c r="AZ307" s="85"/>
      <c r="BA307" s="85"/>
      <c r="BB307" s="85"/>
      <c r="BC307" s="85"/>
      <c r="BD307" s="85"/>
      <c r="BE307" s="85"/>
      <c r="BF307" s="85"/>
      <c r="BG307" s="85"/>
    </row>
    <row r="308" spans="1:59" s="53" customFormat="1" ht="12.75">
      <c r="A308" s="83"/>
      <c r="C308" s="109"/>
      <c r="D308" s="109"/>
      <c r="F308" s="99"/>
      <c r="G308" s="83"/>
      <c r="H308" s="83"/>
      <c r="I308" s="78"/>
      <c r="J308" s="78"/>
      <c r="K308" s="78"/>
      <c r="L308" s="78"/>
      <c r="M308" s="78"/>
      <c r="AZ308" s="85"/>
      <c r="BA308" s="85"/>
      <c r="BB308" s="85"/>
      <c r="BC308" s="85"/>
      <c r="BD308" s="85"/>
      <c r="BE308" s="85"/>
      <c r="BF308" s="85"/>
      <c r="BG308" s="85"/>
    </row>
    <row r="309" spans="1:59" s="53" customFormat="1" ht="12.75">
      <c r="A309" s="83"/>
      <c r="C309" s="109"/>
      <c r="D309" s="109"/>
      <c r="F309" s="99"/>
      <c r="G309" s="83"/>
      <c r="H309" s="83"/>
      <c r="I309" s="78"/>
      <c r="J309" s="78"/>
      <c r="K309" s="78"/>
      <c r="L309" s="78"/>
      <c r="M309" s="78"/>
      <c r="AZ309" s="85"/>
      <c r="BA309" s="85"/>
      <c r="BB309" s="85"/>
      <c r="BC309" s="85"/>
      <c r="BD309" s="85"/>
      <c r="BE309" s="85"/>
      <c r="BF309" s="85"/>
      <c r="BG309" s="85"/>
    </row>
    <row r="310" spans="1:59" s="53" customFormat="1" ht="12.75">
      <c r="A310" s="83"/>
      <c r="C310" s="109"/>
      <c r="D310" s="109"/>
      <c r="F310" s="99"/>
      <c r="G310" s="83"/>
      <c r="H310" s="83"/>
      <c r="I310" s="78"/>
      <c r="J310" s="78"/>
      <c r="K310" s="78"/>
      <c r="L310" s="78"/>
      <c r="M310" s="78"/>
      <c r="AZ310" s="85"/>
      <c r="BA310" s="85"/>
      <c r="BB310" s="85"/>
      <c r="BC310" s="85"/>
      <c r="BD310" s="85"/>
      <c r="BE310" s="85"/>
      <c r="BF310" s="85"/>
      <c r="BG310" s="85"/>
    </row>
    <row r="311" spans="1:59" s="53" customFormat="1" ht="12.75">
      <c r="A311" s="83"/>
      <c r="C311" s="109"/>
      <c r="D311" s="109"/>
      <c r="F311" s="99"/>
      <c r="G311" s="83"/>
      <c r="H311" s="83"/>
      <c r="I311" s="78"/>
      <c r="J311" s="78"/>
      <c r="K311" s="78"/>
      <c r="L311" s="78"/>
      <c r="M311" s="78"/>
      <c r="AZ311" s="85"/>
      <c r="BA311" s="85"/>
      <c r="BB311" s="85"/>
      <c r="BC311" s="85"/>
      <c r="BD311" s="85"/>
      <c r="BE311" s="85"/>
      <c r="BF311" s="85"/>
      <c r="BG311" s="85"/>
    </row>
    <row r="312" spans="1:59" s="53" customFormat="1" ht="12.75">
      <c r="A312" s="83"/>
      <c r="C312" s="109"/>
      <c r="D312" s="109"/>
      <c r="F312" s="99"/>
      <c r="G312" s="83"/>
      <c r="H312" s="83"/>
      <c r="I312" s="78"/>
      <c r="J312" s="78"/>
      <c r="K312" s="78"/>
      <c r="L312" s="78"/>
      <c r="M312" s="78"/>
      <c r="AZ312" s="85"/>
      <c r="BA312" s="85"/>
      <c r="BB312" s="85"/>
      <c r="BC312" s="85"/>
      <c r="BD312" s="85"/>
      <c r="BE312" s="85"/>
      <c r="BF312" s="85"/>
      <c r="BG312" s="85"/>
    </row>
    <row r="313" spans="1:59" s="53" customFormat="1" ht="12.75">
      <c r="A313" s="83"/>
      <c r="C313" s="109"/>
      <c r="D313" s="109"/>
      <c r="F313" s="99"/>
      <c r="G313" s="83"/>
      <c r="H313" s="83"/>
      <c r="I313" s="78"/>
      <c r="J313" s="78"/>
      <c r="K313" s="78"/>
      <c r="L313" s="78"/>
      <c r="M313" s="78"/>
      <c r="AZ313" s="85"/>
      <c r="BA313" s="85"/>
      <c r="BB313" s="85"/>
      <c r="BC313" s="85"/>
      <c r="BD313" s="85"/>
      <c r="BE313" s="85"/>
      <c r="BF313" s="85"/>
      <c r="BG313" s="85"/>
    </row>
    <row r="314" spans="1:59" s="53" customFormat="1" ht="12.75">
      <c r="A314" s="83"/>
      <c r="C314" s="109"/>
      <c r="D314" s="109"/>
      <c r="F314" s="99"/>
      <c r="G314" s="83"/>
      <c r="H314" s="83"/>
      <c r="I314" s="78"/>
      <c r="J314" s="78"/>
      <c r="K314" s="78"/>
      <c r="L314" s="78"/>
      <c r="M314" s="78"/>
      <c r="AZ314" s="85"/>
      <c r="BA314" s="85"/>
      <c r="BB314" s="85"/>
      <c r="BC314" s="85"/>
      <c r="BD314" s="85"/>
      <c r="BE314" s="85"/>
      <c r="BF314" s="85"/>
      <c r="BG314" s="85"/>
    </row>
    <row r="315" spans="1:59" s="53" customFormat="1" ht="12.75">
      <c r="A315" s="83"/>
      <c r="C315" s="109"/>
      <c r="D315" s="109"/>
      <c r="F315" s="99"/>
      <c r="G315" s="83"/>
      <c r="H315" s="83"/>
      <c r="I315" s="78"/>
      <c r="J315" s="78"/>
      <c r="K315" s="78"/>
      <c r="L315" s="78"/>
      <c r="M315" s="78"/>
      <c r="AZ315" s="85"/>
      <c r="BA315" s="85"/>
      <c r="BB315" s="85"/>
      <c r="BC315" s="85"/>
      <c r="BD315" s="85"/>
      <c r="BE315" s="85"/>
      <c r="BF315" s="85"/>
      <c r="BG315" s="85"/>
    </row>
    <row r="316" spans="1:59" s="53" customFormat="1" ht="12.75">
      <c r="A316" s="83"/>
      <c r="C316" s="109"/>
      <c r="D316" s="109"/>
      <c r="F316" s="99"/>
      <c r="G316" s="83"/>
      <c r="H316" s="83"/>
      <c r="I316" s="78"/>
      <c r="J316" s="78"/>
      <c r="K316" s="78"/>
      <c r="L316" s="78"/>
      <c r="M316" s="78"/>
      <c r="AZ316" s="85"/>
      <c r="BA316" s="85"/>
      <c r="BB316" s="85"/>
      <c r="BC316" s="85"/>
      <c r="BD316" s="85"/>
      <c r="BE316" s="85"/>
      <c r="BF316" s="85"/>
      <c r="BG316" s="85"/>
    </row>
    <row r="317" spans="1:59" s="53" customFormat="1" ht="12.75">
      <c r="A317" s="83"/>
      <c r="C317" s="109"/>
      <c r="D317" s="109"/>
      <c r="F317" s="99"/>
      <c r="G317" s="83"/>
      <c r="H317" s="83"/>
      <c r="I317" s="78"/>
      <c r="J317" s="78"/>
      <c r="K317" s="78"/>
      <c r="L317" s="78"/>
      <c r="M317" s="78"/>
      <c r="AZ317" s="85"/>
      <c r="BA317" s="85"/>
      <c r="BB317" s="85"/>
      <c r="BC317" s="85"/>
      <c r="BD317" s="85"/>
      <c r="BE317" s="85"/>
      <c r="BF317" s="85"/>
      <c r="BG317" s="85"/>
    </row>
    <row r="318" spans="1:59" s="53" customFormat="1" ht="12.75">
      <c r="A318" s="83"/>
      <c r="C318" s="109"/>
      <c r="D318" s="109"/>
      <c r="F318" s="99"/>
      <c r="G318" s="83"/>
      <c r="H318" s="83"/>
      <c r="I318" s="78"/>
      <c r="J318" s="78"/>
      <c r="K318" s="78"/>
      <c r="L318" s="78"/>
      <c r="M318" s="78"/>
      <c r="AZ318" s="85"/>
      <c r="BA318" s="85"/>
      <c r="BB318" s="85"/>
      <c r="BC318" s="85"/>
      <c r="BD318" s="85"/>
      <c r="BE318" s="85"/>
      <c r="BF318" s="85"/>
      <c r="BG318" s="85"/>
    </row>
    <row r="319" spans="1:59" s="53" customFormat="1" ht="12.75">
      <c r="A319" s="83"/>
      <c r="C319" s="109"/>
      <c r="D319" s="109"/>
      <c r="F319" s="99"/>
      <c r="G319" s="83"/>
      <c r="H319" s="83"/>
      <c r="I319" s="78"/>
      <c r="J319" s="78"/>
      <c r="K319" s="78"/>
      <c r="L319" s="78"/>
      <c r="M319" s="78"/>
      <c r="AZ319" s="85"/>
      <c r="BA319" s="85"/>
      <c r="BB319" s="85"/>
      <c r="BC319" s="85"/>
      <c r="BD319" s="85"/>
      <c r="BE319" s="85"/>
      <c r="BF319" s="85"/>
      <c r="BG319" s="85"/>
    </row>
    <row r="320" spans="1:59" s="53" customFormat="1" ht="12.75">
      <c r="A320" s="83"/>
      <c r="C320" s="109"/>
      <c r="D320" s="109"/>
      <c r="F320" s="99"/>
      <c r="G320" s="83"/>
      <c r="H320" s="83"/>
      <c r="I320" s="78"/>
      <c r="J320" s="78"/>
      <c r="K320" s="78"/>
      <c r="L320" s="78"/>
      <c r="M320" s="78"/>
      <c r="AZ320" s="85"/>
      <c r="BA320" s="85"/>
      <c r="BB320" s="85"/>
      <c r="BC320" s="85"/>
      <c r="BD320" s="85"/>
      <c r="BE320" s="85"/>
      <c r="BF320" s="85"/>
      <c r="BG320" s="85"/>
    </row>
    <row r="321" spans="1:59" s="53" customFormat="1" ht="12.75">
      <c r="A321" s="83"/>
      <c r="C321" s="109"/>
      <c r="D321" s="109"/>
      <c r="F321" s="99"/>
      <c r="G321" s="83"/>
      <c r="H321" s="83"/>
      <c r="I321" s="78"/>
      <c r="J321" s="78"/>
      <c r="K321" s="78"/>
      <c r="L321" s="78"/>
      <c r="M321" s="78"/>
      <c r="AZ321" s="85"/>
      <c r="BA321" s="85"/>
      <c r="BB321" s="85"/>
      <c r="BC321" s="85"/>
      <c r="BD321" s="85"/>
      <c r="BE321" s="85"/>
      <c r="BF321" s="85"/>
      <c r="BG321" s="85"/>
    </row>
    <row r="322" spans="1:59" s="53" customFormat="1" ht="12.75">
      <c r="A322" s="83"/>
      <c r="C322" s="109"/>
      <c r="D322" s="109"/>
      <c r="F322" s="99"/>
      <c r="G322" s="83"/>
      <c r="H322" s="83"/>
      <c r="I322" s="78"/>
      <c r="J322" s="78"/>
      <c r="K322" s="78"/>
      <c r="L322" s="78"/>
      <c r="M322" s="78"/>
      <c r="AZ322" s="85"/>
      <c r="BA322" s="85"/>
      <c r="BB322" s="85"/>
      <c r="BC322" s="85"/>
      <c r="BD322" s="85"/>
      <c r="BE322" s="85"/>
      <c r="BF322" s="85"/>
      <c r="BG322" s="85"/>
    </row>
    <row r="323" spans="1:59" s="53" customFormat="1" ht="12.75">
      <c r="A323" s="83"/>
      <c r="C323" s="109"/>
      <c r="D323" s="109"/>
      <c r="F323" s="99"/>
      <c r="G323" s="83"/>
      <c r="H323" s="83"/>
      <c r="I323" s="78"/>
      <c r="J323" s="78"/>
      <c r="K323" s="78"/>
      <c r="L323" s="78"/>
      <c r="M323" s="78"/>
      <c r="AZ323" s="85"/>
      <c r="BA323" s="85"/>
      <c r="BB323" s="85"/>
      <c r="BC323" s="85"/>
      <c r="BD323" s="85"/>
      <c r="BE323" s="85"/>
      <c r="BF323" s="85"/>
      <c r="BG323" s="85"/>
    </row>
    <row r="324" spans="1:59" s="53" customFormat="1" ht="12.75">
      <c r="A324" s="83"/>
      <c r="C324" s="109"/>
      <c r="D324" s="109"/>
      <c r="F324" s="99"/>
      <c r="G324" s="83"/>
      <c r="H324" s="83"/>
      <c r="I324" s="78"/>
      <c r="J324" s="78"/>
      <c r="K324" s="78"/>
      <c r="L324" s="78"/>
      <c r="M324" s="78"/>
      <c r="AZ324" s="85"/>
      <c r="BA324" s="85"/>
      <c r="BB324" s="85"/>
      <c r="BC324" s="85"/>
      <c r="BD324" s="85"/>
      <c r="BE324" s="85"/>
      <c r="BF324" s="85"/>
      <c r="BG324" s="85"/>
    </row>
    <row r="325" spans="1:59" s="53" customFormat="1" ht="12.75">
      <c r="A325" s="83"/>
      <c r="C325" s="109"/>
      <c r="D325" s="109"/>
      <c r="F325" s="99"/>
      <c r="G325" s="83"/>
      <c r="H325" s="83"/>
      <c r="I325" s="78"/>
      <c r="J325" s="78"/>
      <c r="K325" s="78"/>
      <c r="L325" s="78"/>
      <c r="M325" s="78"/>
      <c r="AZ325" s="85"/>
      <c r="BA325" s="85"/>
      <c r="BB325" s="85"/>
      <c r="BC325" s="85"/>
      <c r="BD325" s="85"/>
      <c r="BE325" s="85"/>
      <c r="BF325" s="85"/>
      <c r="BG325" s="85"/>
    </row>
    <row r="326" spans="1:59" s="53" customFormat="1" ht="12.75">
      <c r="A326" s="83"/>
      <c r="C326" s="109"/>
      <c r="D326" s="109"/>
      <c r="F326" s="99"/>
      <c r="G326" s="83"/>
      <c r="H326" s="83"/>
      <c r="I326" s="78"/>
      <c r="J326" s="78"/>
      <c r="K326" s="78"/>
      <c r="L326" s="78"/>
      <c r="M326" s="78"/>
      <c r="AZ326" s="85"/>
      <c r="BA326" s="85"/>
      <c r="BB326" s="85"/>
      <c r="BC326" s="85"/>
      <c r="BD326" s="85"/>
      <c r="BE326" s="85"/>
      <c r="BF326" s="85"/>
      <c r="BG326" s="85"/>
    </row>
    <row r="327" spans="1:59" s="53" customFormat="1" ht="12.75">
      <c r="A327" s="83"/>
      <c r="C327" s="109"/>
      <c r="D327" s="109"/>
      <c r="F327" s="99"/>
      <c r="G327" s="83"/>
      <c r="H327" s="83"/>
      <c r="I327" s="78"/>
      <c r="J327" s="78"/>
      <c r="K327" s="78"/>
      <c r="L327" s="78"/>
      <c r="M327" s="78"/>
      <c r="AZ327" s="85"/>
      <c r="BA327" s="85"/>
      <c r="BB327" s="85"/>
      <c r="BC327" s="85"/>
      <c r="BD327" s="85"/>
      <c r="BE327" s="85"/>
      <c r="BF327" s="85"/>
      <c r="BG327" s="85"/>
    </row>
    <row r="328" spans="1:59" s="53" customFormat="1" ht="12.75">
      <c r="A328" s="83"/>
      <c r="C328" s="109"/>
      <c r="D328" s="109"/>
      <c r="F328" s="99"/>
      <c r="G328" s="83"/>
      <c r="H328" s="83"/>
      <c r="I328" s="78"/>
      <c r="J328" s="78"/>
      <c r="K328" s="78"/>
      <c r="L328" s="78"/>
      <c r="M328" s="78"/>
      <c r="AZ328" s="85"/>
      <c r="BA328" s="85"/>
      <c r="BB328" s="85"/>
      <c r="BC328" s="85"/>
      <c r="BD328" s="85"/>
      <c r="BE328" s="85"/>
      <c r="BF328" s="85"/>
      <c r="BG328" s="85"/>
    </row>
    <row r="329" spans="1:59" s="53" customFormat="1" ht="12.75">
      <c r="A329" s="83"/>
      <c r="C329" s="109"/>
      <c r="D329" s="109"/>
      <c r="F329" s="99"/>
      <c r="G329" s="83"/>
      <c r="H329" s="83"/>
      <c r="I329" s="78"/>
      <c r="J329" s="78"/>
      <c r="K329" s="78"/>
      <c r="L329" s="78"/>
      <c r="M329" s="78"/>
      <c r="AZ329" s="85"/>
      <c r="BA329" s="85"/>
      <c r="BB329" s="85"/>
      <c r="BC329" s="85"/>
      <c r="BD329" s="85"/>
      <c r="BE329" s="85"/>
      <c r="BF329" s="85"/>
      <c r="BG329" s="85"/>
    </row>
    <row r="330" spans="1:59" s="53" customFormat="1" ht="12.75">
      <c r="A330" s="83"/>
      <c r="C330" s="109"/>
      <c r="D330" s="109"/>
      <c r="F330" s="99"/>
      <c r="G330" s="83"/>
      <c r="H330" s="83"/>
      <c r="I330" s="78"/>
      <c r="J330" s="78"/>
      <c r="K330" s="78"/>
      <c r="L330" s="78"/>
      <c r="M330" s="78"/>
      <c r="AZ330" s="85"/>
      <c r="BA330" s="85"/>
      <c r="BB330" s="85"/>
      <c r="BC330" s="85"/>
      <c r="BD330" s="85"/>
      <c r="BE330" s="85"/>
      <c r="BF330" s="85"/>
      <c r="BG330" s="85"/>
    </row>
    <row r="331" spans="1:59" s="53" customFormat="1" ht="12.75">
      <c r="A331" s="83"/>
      <c r="C331" s="109"/>
      <c r="D331" s="109"/>
      <c r="F331" s="99"/>
      <c r="G331" s="83"/>
      <c r="H331" s="83"/>
      <c r="I331" s="78"/>
      <c r="J331" s="78"/>
      <c r="K331" s="78"/>
      <c r="L331" s="78"/>
      <c r="M331" s="78"/>
      <c r="AZ331" s="85"/>
      <c r="BA331" s="85"/>
      <c r="BB331" s="85"/>
      <c r="BC331" s="85"/>
      <c r="BD331" s="85"/>
      <c r="BE331" s="85"/>
      <c r="BF331" s="85"/>
      <c r="BG331" s="85"/>
    </row>
    <row r="332" spans="1:59" s="53" customFormat="1" ht="12.75">
      <c r="A332" s="83"/>
      <c r="C332" s="109"/>
      <c r="D332" s="109"/>
      <c r="F332" s="99"/>
      <c r="G332" s="83"/>
      <c r="H332" s="83"/>
      <c r="I332" s="78"/>
      <c r="J332" s="78"/>
      <c r="K332" s="78"/>
      <c r="L332" s="78"/>
      <c r="M332" s="78"/>
      <c r="AZ332" s="85"/>
      <c r="BA332" s="85"/>
      <c r="BB332" s="85"/>
      <c r="BC332" s="85"/>
      <c r="BD332" s="85"/>
      <c r="BE332" s="85"/>
      <c r="BF332" s="85"/>
      <c r="BG332" s="85"/>
    </row>
    <row r="333" spans="1:59" s="53" customFormat="1" ht="12.75">
      <c r="A333" s="83"/>
      <c r="C333" s="109"/>
      <c r="D333" s="109"/>
      <c r="F333" s="99"/>
      <c r="G333" s="83"/>
      <c r="H333" s="83"/>
      <c r="I333" s="78"/>
      <c r="J333" s="78"/>
      <c r="K333" s="78"/>
      <c r="L333" s="78"/>
      <c r="M333" s="78"/>
      <c r="AZ333" s="85"/>
      <c r="BA333" s="85"/>
      <c r="BB333" s="85"/>
      <c r="BC333" s="85"/>
      <c r="BD333" s="85"/>
      <c r="BE333" s="85"/>
      <c r="BF333" s="85"/>
      <c r="BG333" s="85"/>
    </row>
    <row r="334" spans="1:59" s="53" customFormat="1" ht="12.75">
      <c r="A334" s="83"/>
      <c r="C334" s="109"/>
      <c r="D334" s="109"/>
      <c r="F334" s="99"/>
      <c r="G334" s="83"/>
      <c r="H334" s="83"/>
      <c r="I334" s="78"/>
      <c r="J334" s="78"/>
      <c r="K334" s="78"/>
      <c r="L334" s="78"/>
      <c r="M334" s="78"/>
      <c r="AZ334" s="85"/>
      <c r="BA334" s="85"/>
      <c r="BB334" s="85"/>
      <c r="BC334" s="85"/>
      <c r="BD334" s="85"/>
      <c r="BE334" s="85"/>
      <c r="BF334" s="85"/>
      <c r="BG334" s="85"/>
    </row>
    <row r="335" spans="1:59" s="53" customFormat="1" ht="12.75">
      <c r="A335" s="83"/>
      <c r="C335" s="109"/>
      <c r="D335" s="109"/>
      <c r="F335" s="99"/>
      <c r="G335" s="83"/>
      <c r="H335" s="83"/>
      <c r="I335" s="78"/>
      <c r="J335" s="78"/>
      <c r="K335" s="78"/>
      <c r="L335" s="78"/>
      <c r="M335" s="78"/>
      <c r="AZ335" s="85"/>
      <c r="BA335" s="85"/>
      <c r="BB335" s="85"/>
      <c r="BC335" s="85"/>
      <c r="BD335" s="85"/>
      <c r="BE335" s="85"/>
      <c r="BF335" s="85"/>
      <c r="BG335" s="85"/>
    </row>
    <row r="336" spans="1:59" s="53" customFormat="1" ht="12.75">
      <c r="A336" s="83"/>
      <c r="C336" s="109"/>
      <c r="D336" s="109"/>
      <c r="F336" s="99"/>
      <c r="G336" s="83"/>
      <c r="H336" s="83"/>
      <c r="I336" s="78"/>
      <c r="J336" s="78"/>
      <c r="K336" s="78"/>
      <c r="L336" s="78"/>
      <c r="M336" s="78"/>
      <c r="AZ336" s="85"/>
      <c r="BA336" s="85"/>
      <c r="BB336" s="85"/>
      <c r="BC336" s="85"/>
      <c r="BD336" s="85"/>
      <c r="BE336" s="85"/>
      <c r="BF336" s="85"/>
      <c r="BG336" s="85"/>
    </row>
    <row r="337" spans="1:59" s="53" customFormat="1" ht="12.75">
      <c r="A337" s="83"/>
      <c r="C337" s="109"/>
      <c r="D337" s="109"/>
      <c r="F337" s="99"/>
      <c r="G337" s="83"/>
      <c r="H337" s="83"/>
      <c r="I337" s="78"/>
      <c r="J337" s="78"/>
      <c r="K337" s="78"/>
      <c r="L337" s="78"/>
      <c r="M337" s="78"/>
      <c r="AZ337" s="85"/>
      <c r="BA337" s="85"/>
      <c r="BB337" s="85"/>
      <c r="BC337" s="85"/>
      <c r="BD337" s="85"/>
      <c r="BE337" s="85"/>
      <c r="BF337" s="85"/>
      <c r="BG337" s="85"/>
    </row>
    <row r="338" spans="1:59" s="53" customFormat="1" ht="12.75">
      <c r="A338" s="83"/>
      <c r="C338" s="109"/>
      <c r="D338" s="109"/>
      <c r="F338" s="99"/>
      <c r="G338" s="83"/>
      <c r="H338" s="83"/>
      <c r="I338" s="78"/>
      <c r="J338" s="78"/>
      <c r="K338" s="78"/>
      <c r="L338" s="78"/>
      <c r="M338" s="78"/>
      <c r="AZ338" s="85"/>
      <c r="BA338" s="85"/>
      <c r="BB338" s="85"/>
      <c r="BC338" s="85"/>
      <c r="BD338" s="85"/>
      <c r="BE338" s="85"/>
      <c r="BF338" s="85"/>
      <c r="BG338" s="85"/>
    </row>
    <row r="339" spans="1:59" s="53" customFormat="1" ht="12.75">
      <c r="A339" s="83"/>
      <c r="C339" s="109"/>
      <c r="D339" s="109"/>
      <c r="F339" s="99"/>
      <c r="G339" s="83"/>
      <c r="H339" s="83"/>
      <c r="I339" s="78"/>
      <c r="J339" s="78"/>
      <c r="K339" s="78"/>
      <c r="L339" s="78"/>
      <c r="M339" s="78"/>
      <c r="AZ339" s="85"/>
      <c r="BA339" s="85"/>
      <c r="BB339" s="85"/>
      <c r="BC339" s="85"/>
      <c r="BD339" s="85"/>
      <c r="BE339" s="85"/>
      <c r="BF339" s="85"/>
      <c r="BG339" s="85"/>
    </row>
    <row r="340" spans="1:59" s="53" customFormat="1" ht="12.75">
      <c r="A340" s="83"/>
      <c r="C340" s="109"/>
      <c r="D340" s="109"/>
      <c r="F340" s="99"/>
      <c r="G340" s="83"/>
      <c r="H340" s="83"/>
      <c r="I340" s="78"/>
      <c r="J340" s="78"/>
      <c r="K340" s="78"/>
      <c r="L340" s="78"/>
      <c r="M340" s="78"/>
      <c r="AZ340" s="85"/>
      <c r="BA340" s="85"/>
      <c r="BB340" s="85"/>
      <c r="BC340" s="85"/>
      <c r="BD340" s="85"/>
      <c r="BE340" s="85"/>
      <c r="BF340" s="85"/>
      <c r="BG340" s="85"/>
    </row>
    <row r="341" spans="1:59" s="53" customFormat="1" ht="12.75">
      <c r="A341" s="83"/>
      <c r="C341" s="109"/>
      <c r="D341" s="109"/>
      <c r="F341" s="99"/>
      <c r="G341" s="83"/>
      <c r="H341" s="83"/>
      <c r="I341" s="78"/>
      <c r="J341" s="78"/>
      <c r="K341" s="78"/>
      <c r="L341" s="78"/>
      <c r="M341" s="78"/>
      <c r="AZ341" s="85"/>
      <c r="BA341" s="85"/>
      <c r="BB341" s="85"/>
      <c r="BC341" s="85"/>
      <c r="BD341" s="85"/>
      <c r="BE341" s="85"/>
      <c r="BF341" s="85"/>
      <c r="BG341" s="85"/>
    </row>
    <row r="342" spans="1:59" s="53" customFormat="1" ht="12.75">
      <c r="A342" s="83"/>
      <c r="C342" s="109"/>
      <c r="D342" s="109"/>
      <c r="F342" s="99"/>
      <c r="G342" s="83"/>
      <c r="H342" s="83"/>
      <c r="I342" s="78"/>
      <c r="J342" s="78"/>
      <c r="K342" s="78"/>
      <c r="L342" s="78"/>
      <c r="M342" s="78"/>
      <c r="AZ342" s="85"/>
      <c r="BA342" s="85"/>
      <c r="BB342" s="85"/>
      <c r="BC342" s="85"/>
      <c r="BD342" s="85"/>
      <c r="BE342" s="85"/>
      <c r="BF342" s="85"/>
      <c r="BG342" s="85"/>
    </row>
    <row r="343" spans="1:59" s="53" customFormat="1" ht="12.75">
      <c r="A343" s="83"/>
      <c r="C343" s="109"/>
      <c r="D343" s="109"/>
      <c r="F343" s="99"/>
      <c r="G343" s="83"/>
      <c r="H343" s="83"/>
      <c r="I343" s="78"/>
      <c r="J343" s="78"/>
      <c r="K343" s="78"/>
      <c r="L343" s="78"/>
      <c r="M343" s="78"/>
      <c r="AZ343" s="85"/>
      <c r="BA343" s="85"/>
      <c r="BB343" s="85"/>
      <c r="BC343" s="85"/>
      <c r="BD343" s="85"/>
      <c r="BE343" s="85"/>
      <c r="BF343" s="85"/>
      <c r="BG343" s="85"/>
    </row>
    <row r="344" spans="1:59" s="53" customFormat="1" ht="12.75">
      <c r="A344" s="83"/>
      <c r="C344" s="109"/>
      <c r="D344" s="109"/>
      <c r="F344" s="99"/>
      <c r="G344" s="83"/>
      <c r="H344" s="83"/>
      <c r="I344" s="78"/>
      <c r="J344" s="78"/>
      <c r="K344" s="78"/>
      <c r="L344" s="78"/>
      <c r="M344" s="78"/>
      <c r="AZ344" s="85"/>
      <c r="BA344" s="85"/>
      <c r="BB344" s="85"/>
      <c r="BC344" s="85"/>
      <c r="BD344" s="85"/>
      <c r="BE344" s="85"/>
      <c r="BF344" s="85"/>
      <c r="BG344" s="85"/>
    </row>
    <row r="345" spans="1:59" s="53" customFormat="1" ht="12.75">
      <c r="A345" s="83"/>
      <c r="C345" s="109"/>
      <c r="D345" s="109"/>
      <c r="F345" s="99"/>
      <c r="G345" s="83"/>
      <c r="H345" s="83"/>
      <c r="I345" s="78"/>
      <c r="J345" s="78"/>
      <c r="K345" s="78"/>
      <c r="L345" s="78"/>
      <c r="M345" s="78"/>
      <c r="AZ345" s="85"/>
      <c r="BA345" s="85"/>
      <c r="BB345" s="85"/>
      <c r="BC345" s="85"/>
      <c r="BD345" s="85"/>
      <c r="BE345" s="85"/>
      <c r="BF345" s="85"/>
      <c r="BG345" s="85"/>
    </row>
    <row r="346" spans="1:59" s="53" customFormat="1" ht="12.75">
      <c r="A346" s="83"/>
      <c r="C346" s="109"/>
      <c r="D346" s="109"/>
      <c r="F346" s="99"/>
      <c r="G346" s="83"/>
      <c r="H346" s="83"/>
      <c r="I346" s="78"/>
      <c r="J346" s="78"/>
      <c r="K346" s="78"/>
      <c r="L346" s="78"/>
      <c r="M346" s="78"/>
      <c r="AZ346" s="85"/>
      <c r="BA346" s="85"/>
      <c r="BB346" s="85"/>
      <c r="BC346" s="85"/>
      <c r="BD346" s="85"/>
      <c r="BE346" s="85"/>
      <c r="BF346" s="85"/>
      <c r="BG346" s="85"/>
    </row>
    <row r="347" spans="1:59" s="53" customFormat="1" ht="12.75">
      <c r="A347" s="83"/>
      <c r="C347" s="109"/>
      <c r="D347" s="109"/>
      <c r="F347" s="99"/>
      <c r="G347" s="83"/>
      <c r="H347" s="83"/>
      <c r="I347" s="78"/>
      <c r="J347" s="78"/>
      <c r="K347" s="78"/>
      <c r="L347" s="78"/>
      <c r="M347" s="78"/>
      <c r="AZ347" s="85"/>
      <c r="BA347" s="85"/>
      <c r="BB347" s="85"/>
      <c r="BC347" s="85"/>
      <c r="BD347" s="85"/>
      <c r="BE347" s="85"/>
      <c r="BF347" s="85"/>
      <c r="BG347" s="85"/>
    </row>
    <row r="348" spans="1:59" s="53" customFormat="1" ht="12.75">
      <c r="A348" s="83"/>
      <c r="C348" s="109"/>
      <c r="D348" s="109"/>
      <c r="F348" s="99"/>
      <c r="G348" s="83"/>
      <c r="H348" s="83"/>
      <c r="I348" s="78"/>
      <c r="J348" s="78"/>
      <c r="K348" s="78"/>
      <c r="L348" s="78"/>
      <c r="M348" s="78"/>
      <c r="AZ348" s="85"/>
      <c r="BA348" s="85"/>
      <c r="BB348" s="85"/>
      <c r="BC348" s="85"/>
      <c r="BD348" s="85"/>
      <c r="BE348" s="85"/>
      <c r="BF348" s="85"/>
      <c r="BG348" s="85"/>
    </row>
    <row r="349" spans="1:59" s="53" customFormat="1" ht="12.75">
      <c r="A349" s="83"/>
      <c r="C349" s="109"/>
      <c r="D349" s="109"/>
      <c r="F349" s="99"/>
      <c r="G349" s="83"/>
      <c r="H349" s="83"/>
      <c r="I349" s="78"/>
      <c r="J349" s="78"/>
      <c r="K349" s="78"/>
      <c r="L349" s="78"/>
      <c r="M349" s="78"/>
      <c r="AZ349" s="85"/>
      <c r="BA349" s="85"/>
      <c r="BB349" s="85"/>
      <c r="BC349" s="85"/>
      <c r="BD349" s="85"/>
      <c r="BE349" s="85"/>
      <c r="BF349" s="85"/>
      <c r="BG349" s="85"/>
    </row>
    <row r="350" spans="1:59" s="53" customFormat="1" ht="12.75">
      <c r="A350" s="83"/>
      <c r="C350" s="109"/>
      <c r="D350" s="109"/>
      <c r="F350" s="99"/>
      <c r="G350" s="83"/>
      <c r="H350" s="83"/>
      <c r="I350" s="78"/>
      <c r="J350" s="78"/>
      <c r="K350" s="78"/>
      <c r="L350" s="78"/>
      <c r="M350" s="78"/>
      <c r="AZ350" s="85"/>
      <c r="BA350" s="85"/>
      <c r="BB350" s="85"/>
      <c r="BC350" s="85"/>
      <c r="BD350" s="85"/>
      <c r="BE350" s="85"/>
      <c r="BF350" s="85"/>
      <c r="BG350" s="85"/>
    </row>
  </sheetData>
  <sheetProtection/>
  <printOptions/>
  <pageMargins left="0.75" right="0.75" top="1" bottom="1" header="0.5" footer="0.5"/>
  <pageSetup fitToWidth="0" fitToHeight="1" horizontalDpi="300" verticalDpi="300" orientation="landscape" paperSize="9" scale="64" r:id="rId2"/>
  <headerFooter alignWithMargins="0">
    <oddHeader>&amp;CI GRADO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0"/>
  <sheetViews>
    <sheetView zoomScalePageLayoutView="0" workbookViewId="0" topLeftCell="A1">
      <selection activeCell="P38" sqref="P38"/>
    </sheetView>
  </sheetViews>
  <sheetFormatPr defaultColWidth="9.140625" defaultRowHeight="12.75"/>
  <cols>
    <col min="1" max="1" width="14.421875" style="4" customWidth="1"/>
    <col min="2" max="2" width="23.57421875" style="0" customWidth="1"/>
    <col min="3" max="3" width="23.7109375" style="0" customWidth="1"/>
    <col min="4" max="4" width="18.7109375" style="0" customWidth="1"/>
    <col min="5" max="5" width="21.57421875" style="0" customWidth="1"/>
    <col min="6" max="6" width="13.7109375" style="0" customWidth="1"/>
    <col min="7" max="7" width="16.00390625" style="4" customWidth="1"/>
    <col min="8" max="8" width="11.00390625" style="4" customWidth="1"/>
    <col min="9" max="9" width="11.7109375" style="4" customWidth="1"/>
    <col min="10" max="10" width="11.57421875" style="4" customWidth="1"/>
    <col min="11" max="11" width="9.140625" style="4" customWidth="1"/>
    <col min="12" max="13" width="12.7109375" style="4" customWidth="1"/>
    <col min="14" max="14" width="26.421875" style="0" customWidth="1"/>
  </cols>
  <sheetData>
    <row r="1" spans="2:14" s="1" customFormat="1" ht="102">
      <c r="B1" s="1" t="s">
        <v>0</v>
      </c>
      <c r="C1" s="1" t="s">
        <v>14</v>
      </c>
      <c r="D1" s="1" t="s">
        <v>1</v>
      </c>
      <c r="E1" s="1" t="s">
        <v>4</v>
      </c>
      <c r="F1" s="1" t="s">
        <v>30</v>
      </c>
      <c r="G1" s="1" t="s">
        <v>27</v>
      </c>
      <c r="H1" s="1" t="s">
        <v>5</v>
      </c>
      <c r="I1" s="1" t="s">
        <v>7</v>
      </c>
      <c r="J1" s="1" t="s">
        <v>8</v>
      </c>
      <c r="K1" s="49" t="s">
        <v>15</v>
      </c>
      <c r="L1" s="89" t="s">
        <v>305</v>
      </c>
      <c r="M1" s="90" t="s">
        <v>304</v>
      </c>
      <c r="N1" s="1" t="s">
        <v>350</v>
      </c>
    </row>
    <row r="2" spans="1:15" ht="12.75">
      <c r="A2" s="64" t="s">
        <v>26</v>
      </c>
      <c r="B2" s="39" t="s">
        <v>290</v>
      </c>
      <c r="C2" s="39" t="s">
        <v>182</v>
      </c>
      <c r="D2" s="28" t="s">
        <v>51</v>
      </c>
      <c r="E2" s="2" t="s">
        <v>269</v>
      </c>
      <c r="F2" s="40" t="s">
        <v>303</v>
      </c>
      <c r="G2" s="30">
        <v>35</v>
      </c>
      <c r="H2" s="31">
        <v>19040</v>
      </c>
      <c r="I2" s="54"/>
      <c r="J2" s="30"/>
      <c r="K2" s="30"/>
      <c r="L2" s="78"/>
      <c r="M2" s="78"/>
      <c r="N2" s="39"/>
      <c r="O2" s="29"/>
    </row>
    <row r="3" spans="1:15" ht="12.75">
      <c r="A3" s="118" t="s">
        <v>26</v>
      </c>
      <c r="B3" s="39" t="s">
        <v>343</v>
      </c>
      <c r="C3" s="39" t="s">
        <v>188</v>
      </c>
      <c r="D3" s="28" t="s">
        <v>51</v>
      </c>
      <c r="E3" s="2" t="s">
        <v>269</v>
      </c>
      <c r="F3" s="40" t="s">
        <v>303</v>
      </c>
      <c r="G3" s="30">
        <v>28</v>
      </c>
      <c r="H3" s="31">
        <v>22868</v>
      </c>
      <c r="I3" s="54"/>
      <c r="J3" s="30"/>
      <c r="K3" s="30"/>
      <c r="L3" s="78"/>
      <c r="M3" s="78"/>
      <c r="N3" s="39"/>
      <c r="O3" s="29"/>
    </row>
    <row r="4" spans="1:15" ht="12.75">
      <c r="A4" s="64" t="s">
        <v>26</v>
      </c>
      <c r="B4" s="39" t="s">
        <v>186</v>
      </c>
      <c r="C4" s="39" t="s">
        <v>83</v>
      </c>
      <c r="D4" s="28" t="s">
        <v>51</v>
      </c>
      <c r="E4" s="2" t="s">
        <v>269</v>
      </c>
      <c r="F4" s="40" t="s">
        <v>303</v>
      </c>
      <c r="G4" s="30">
        <v>26</v>
      </c>
      <c r="H4" s="31">
        <v>23731</v>
      </c>
      <c r="I4" s="54"/>
      <c r="J4" s="30"/>
      <c r="K4" s="30"/>
      <c r="L4" s="78"/>
      <c r="M4" s="68"/>
      <c r="N4" s="39"/>
      <c r="O4" s="29"/>
    </row>
    <row r="5" spans="1:14" s="29" customFormat="1" ht="12.75">
      <c r="A5" s="64" t="s">
        <v>26</v>
      </c>
      <c r="B5" s="39" t="s">
        <v>289</v>
      </c>
      <c r="C5" s="39" t="s">
        <v>182</v>
      </c>
      <c r="D5" s="28" t="s">
        <v>51</v>
      </c>
      <c r="E5" s="2" t="s">
        <v>269</v>
      </c>
      <c r="F5" s="40" t="s">
        <v>303</v>
      </c>
      <c r="G5" s="30">
        <v>24</v>
      </c>
      <c r="H5" s="31">
        <v>24273</v>
      </c>
      <c r="I5" s="38"/>
      <c r="J5" s="30"/>
      <c r="K5" s="30"/>
      <c r="L5" s="78"/>
      <c r="M5" s="78"/>
      <c r="N5" s="39"/>
    </row>
    <row r="6" spans="1:14" s="29" customFormat="1" ht="12.75">
      <c r="A6" s="64" t="s">
        <v>26</v>
      </c>
      <c r="B6" s="39" t="s">
        <v>183</v>
      </c>
      <c r="C6" s="39" t="s">
        <v>182</v>
      </c>
      <c r="D6" s="28" t="s">
        <v>51</v>
      </c>
      <c r="E6" s="2" t="s">
        <v>269</v>
      </c>
      <c r="F6" s="40" t="s">
        <v>303</v>
      </c>
      <c r="G6" s="30"/>
      <c r="H6" s="31">
        <v>28246</v>
      </c>
      <c r="I6" s="30"/>
      <c r="J6" s="30"/>
      <c r="K6" s="30"/>
      <c r="L6" s="78"/>
      <c r="M6" s="78"/>
      <c r="N6" s="39"/>
    </row>
    <row r="7" spans="1:14" ht="14.25">
      <c r="A7" s="64" t="s">
        <v>26</v>
      </c>
      <c r="B7" t="s">
        <v>112</v>
      </c>
      <c r="C7" t="s">
        <v>113</v>
      </c>
      <c r="D7" s="3" t="s">
        <v>51</v>
      </c>
      <c r="E7" s="2" t="s">
        <v>269</v>
      </c>
      <c r="F7" s="40" t="s">
        <v>303</v>
      </c>
      <c r="H7" s="5">
        <v>21825</v>
      </c>
      <c r="L7" s="78"/>
      <c r="M7" s="78"/>
      <c r="N7" s="48"/>
    </row>
    <row r="8" spans="1:14" ht="12.75">
      <c r="A8" s="64" t="s">
        <v>26</v>
      </c>
      <c r="B8" t="s">
        <v>111</v>
      </c>
      <c r="C8" t="s">
        <v>83</v>
      </c>
      <c r="D8" s="3" t="s">
        <v>51</v>
      </c>
      <c r="E8" s="2" t="s">
        <v>269</v>
      </c>
      <c r="F8" s="40" t="s">
        <v>303</v>
      </c>
      <c r="H8" s="5">
        <v>20608</v>
      </c>
      <c r="L8" s="78"/>
      <c r="M8" s="78"/>
      <c r="N8" s="62"/>
    </row>
    <row r="9" spans="1:14" ht="12.75">
      <c r="A9" s="64" t="s">
        <v>26</v>
      </c>
      <c r="B9" s="39" t="s">
        <v>181</v>
      </c>
      <c r="C9" s="39" t="s">
        <v>182</v>
      </c>
      <c r="D9" s="28" t="s">
        <v>51</v>
      </c>
      <c r="E9" s="2" t="s">
        <v>269</v>
      </c>
      <c r="F9" s="40" t="s">
        <v>303</v>
      </c>
      <c r="H9" s="5">
        <v>19225</v>
      </c>
      <c r="K9" s="26"/>
      <c r="L9" s="78"/>
      <c r="M9" s="78"/>
      <c r="N9" s="39"/>
    </row>
    <row r="10" spans="1:14" ht="15">
      <c r="A10" s="33">
        <v>1</v>
      </c>
      <c r="B10" t="s">
        <v>76</v>
      </c>
      <c r="C10" t="s">
        <v>77</v>
      </c>
      <c r="D10" s="28" t="s">
        <v>51</v>
      </c>
      <c r="E10" s="51" t="s">
        <v>32</v>
      </c>
      <c r="F10" s="52" t="s">
        <v>39</v>
      </c>
      <c r="G10" s="4">
        <v>15</v>
      </c>
      <c r="H10" s="5">
        <v>23805</v>
      </c>
      <c r="I10" s="4" t="s">
        <v>48</v>
      </c>
      <c r="J10" s="4" t="s">
        <v>35</v>
      </c>
      <c r="K10" s="4">
        <v>18</v>
      </c>
      <c r="L10" s="78">
        <f aca="true" t="shared" si="0" ref="L10:L45">150*K10/18</f>
        <v>150</v>
      </c>
      <c r="M10" s="78">
        <f aca="true" t="shared" si="1" ref="M10:M47">150-L10</f>
        <v>0</v>
      </c>
      <c r="N10" s="7"/>
    </row>
    <row r="11" spans="1:14" s="39" customFormat="1" ht="15">
      <c r="A11" s="33">
        <v>2</v>
      </c>
      <c r="B11" t="s">
        <v>178</v>
      </c>
      <c r="C11" t="s">
        <v>179</v>
      </c>
      <c r="D11" s="3" t="s">
        <v>47</v>
      </c>
      <c r="E11" s="2" t="s">
        <v>180</v>
      </c>
      <c r="F11" s="7"/>
      <c r="G11" s="4" t="s">
        <v>95</v>
      </c>
      <c r="H11" s="5">
        <v>31985</v>
      </c>
      <c r="I11" s="4" t="s">
        <v>95</v>
      </c>
      <c r="J11" s="4"/>
      <c r="K11" s="4">
        <v>19</v>
      </c>
      <c r="L11" s="112">
        <v>150</v>
      </c>
      <c r="M11" s="112">
        <f t="shared" si="1"/>
        <v>0</v>
      </c>
      <c r="N11" s="40"/>
    </row>
    <row r="12" spans="1:14" ht="15">
      <c r="A12" s="33">
        <v>3</v>
      </c>
      <c r="B12" s="39" t="s">
        <v>184</v>
      </c>
      <c r="C12" s="39" t="s">
        <v>185</v>
      </c>
      <c r="D12" s="28" t="s">
        <v>51</v>
      </c>
      <c r="E12" s="2" t="s">
        <v>135</v>
      </c>
      <c r="F12" s="40" t="s">
        <v>303</v>
      </c>
      <c r="G12" s="4">
        <v>23</v>
      </c>
      <c r="H12" s="5">
        <v>21963</v>
      </c>
      <c r="I12" s="4" t="s">
        <v>48</v>
      </c>
      <c r="K12" s="4">
        <v>18</v>
      </c>
      <c r="L12" s="78">
        <f t="shared" si="0"/>
        <v>150</v>
      </c>
      <c r="M12" s="78">
        <f t="shared" si="1"/>
        <v>0</v>
      </c>
      <c r="N12" s="39"/>
    </row>
    <row r="13" spans="1:15" ht="15">
      <c r="A13" s="33">
        <v>4</v>
      </c>
      <c r="B13" s="39" t="s">
        <v>190</v>
      </c>
      <c r="C13" s="39" t="s">
        <v>188</v>
      </c>
      <c r="D13" s="28" t="s">
        <v>47</v>
      </c>
      <c r="E13" s="2" t="s">
        <v>135</v>
      </c>
      <c r="F13" s="29"/>
      <c r="G13" s="30">
        <v>15</v>
      </c>
      <c r="H13" s="31">
        <v>21967</v>
      </c>
      <c r="I13" s="54" t="s">
        <v>48</v>
      </c>
      <c r="J13" s="30"/>
      <c r="K13" s="30">
        <v>14</v>
      </c>
      <c r="L13" s="80">
        <f t="shared" si="0"/>
        <v>116.66666666666667</v>
      </c>
      <c r="M13" s="80">
        <f t="shared" si="1"/>
        <v>33.33333333333333</v>
      </c>
      <c r="N13" s="39"/>
      <c r="O13" s="29"/>
    </row>
    <row r="14" spans="1:14" ht="15">
      <c r="A14" s="33">
        <v>5</v>
      </c>
      <c r="B14" s="39" t="s">
        <v>207</v>
      </c>
      <c r="C14" s="39" t="s">
        <v>81</v>
      </c>
      <c r="D14" s="28" t="s">
        <v>47</v>
      </c>
      <c r="E14" s="2" t="s">
        <v>135</v>
      </c>
      <c r="G14" s="4">
        <v>13</v>
      </c>
      <c r="H14" s="5">
        <v>27276</v>
      </c>
      <c r="I14" s="4" t="s">
        <v>48</v>
      </c>
      <c r="K14" s="4">
        <v>15</v>
      </c>
      <c r="L14" s="78">
        <f t="shared" si="0"/>
        <v>125</v>
      </c>
      <c r="M14" s="78">
        <f t="shared" si="1"/>
        <v>25</v>
      </c>
      <c r="N14" s="39"/>
    </row>
    <row r="15" spans="1:14" ht="15">
      <c r="A15" s="33">
        <v>6</v>
      </c>
      <c r="B15" s="39" t="s">
        <v>208</v>
      </c>
      <c r="C15" s="39" t="s">
        <v>81</v>
      </c>
      <c r="D15" s="28" t="s">
        <v>47</v>
      </c>
      <c r="E15" s="2" t="s">
        <v>135</v>
      </c>
      <c r="F15" s="40" t="s">
        <v>303</v>
      </c>
      <c r="G15" s="4">
        <v>12</v>
      </c>
      <c r="H15" s="5">
        <v>25798</v>
      </c>
      <c r="I15" s="4" t="s">
        <v>48</v>
      </c>
      <c r="K15" s="4">
        <v>18</v>
      </c>
      <c r="L15" s="78">
        <v>150</v>
      </c>
      <c r="M15" s="78">
        <f t="shared" si="1"/>
        <v>0</v>
      </c>
      <c r="N15" s="39"/>
    </row>
    <row r="16" spans="1:14" ht="15">
      <c r="A16" s="33">
        <v>7</v>
      </c>
      <c r="B16" s="39" t="s">
        <v>338</v>
      </c>
      <c r="C16" s="39" t="s">
        <v>103</v>
      </c>
      <c r="D16" s="3" t="s">
        <v>47</v>
      </c>
      <c r="E16" s="2" t="s">
        <v>135</v>
      </c>
      <c r="F16" s="40" t="s">
        <v>303</v>
      </c>
      <c r="G16" s="4">
        <v>10</v>
      </c>
      <c r="H16" s="5">
        <v>27447</v>
      </c>
      <c r="I16" s="38" t="s">
        <v>48</v>
      </c>
      <c r="K16" s="4">
        <v>18</v>
      </c>
      <c r="L16" s="78">
        <v>150</v>
      </c>
      <c r="M16" s="78">
        <f t="shared" si="1"/>
        <v>0</v>
      </c>
      <c r="N16" s="39" t="s">
        <v>336</v>
      </c>
    </row>
    <row r="17" spans="1:14" ht="15">
      <c r="A17" s="33">
        <v>8</v>
      </c>
      <c r="B17" s="39" t="s">
        <v>210</v>
      </c>
      <c r="C17" s="39" t="s">
        <v>81</v>
      </c>
      <c r="D17" s="28" t="s">
        <v>47</v>
      </c>
      <c r="E17" s="2" t="s">
        <v>135</v>
      </c>
      <c r="F17" s="40" t="s">
        <v>303</v>
      </c>
      <c r="G17" s="4">
        <v>9</v>
      </c>
      <c r="H17" s="5">
        <v>24259</v>
      </c>
      <c r="I17" s="4" t="s">
        <v>35</v>
      </c>
      <c r="K17" s="4">
        <v>12</v>
      </c>
      <c r="L17" s="78">
        <f t="shared" si="0"/>
        <v>100</v>
      </c>
      <c r="M17" s="78">
        <f t="shared" si="1"/>
        <v>50</v>
      </c>
      <c r="N17" s="39"/>
    </row>
    <row r="18" spans="1:14" ht="15">
      <c r="A18" s="33">
        <v>9</v>
      </c>
      <c r="B18" s="39" t="s">
        <v>340</v>
      </c>
      <c r="C18" s="39" t="s">
        <v>341</v>
      </c>
      <c r="D18" s="3" t="s">
        <v>47</v>
      </c>
      <c r="E18" s="2" t="s">
        <v>135</v>
      </c>
      <c r="F18" s="40" t="s">
        <v>303</v>
      </c>
      <c r="G18" s="4">
        <v>8</v>
      </c>
      <c r="H18" s="5">
        <v>27236</v>
      </c>
      <c r="I18" s="38" t="s">
        <v>119</v>
      </c>
      <c r="K18" s="4">
        <v>15</v>
      </c>
      <c r="L18" s="78">
        <f t="shared" si="0"/>
        <v>125</v>
      </c>
      <c r="M18" s="78">
        <f t="shared" si="1"/>
        <v>25</v>
      </c>
      <c r="N18" s="39" t="s">
        <v>342</v>
      </c>
    </row>
    <row r="19" spans="1:14" ht="15">
      <c r="A19" s="33">
        <v>10</v>
      </c>
      <c r="B19" s="39" t="s">
        <v>195</v>
      </c>
      <c r="C19" s="39" t="s">
        <v>71</v>
      </c>
      <c r="D19" s="28" t="s">
        <v>47</v>
      </c>
      <c r="E19" s="2" t="s">
        <v>135</v>
      </c>
      <c r="G19" s="4">
        <v>8</v>
      </c>
      <c r="H19" s="5">
        <v>26454</v>
      </c>
      <c r="I19" s="4" t="s">
        <v>35</v>
      </c>
      <c r="K19" s="4">
        <v>15</v>
      </c>
      <c r="L19" s="78">
        <f t="shared" si="0"/>
        <v>125</v>
      </c>
      <c r="M19" s="78">
        <f t="shared" si="1"/>
        <v>25</v>
      </c>
      <c r="N19" s="39"/>
    </row>
    <row r="20" spans="1:14" ht="15">
      <c r="A20" s="33">
        <v>11</v>
      </c>
      <c r="B20" s="39" t="s">
        <v>211</v>
      </c>
      <c r="C20" s="39" t="s">
        <v>81</v>
      </c>
      <c r="D20" s="28" t="s">
        <v>47</v>
      </c>
      <c r="E20" s="2" t="s">
        <v>206</v>
      </c>
      <c r="F20" s="40"/>
      <c r="G20" s="4">
        <v>7</v>
      </c>
      <c r="H20" s="5">
        <v>29755</v>
      </c>
      <c r="I20" s="38" t="s">
        <v>119</v>
      </c>
      <c r="K20" s="4">
        <v>16</v>
      </c>
      <c r="L20" s="80">
        <f t="shared" si="0"/>
        <v>133.33333333333334</v>
      </c>
      <c r="M20" s="80">
        <f t="shared" si="1"/>
        <v>16.666666666666657</v>
      </c>
      <c r="N20" s="65" t="s">
        <v>339</v>
      </c>
    </row>
    <row r="21" spans="1:14" ht="15">
      <c r="A21" s="33">
        <v>12</v>
      </c>
      <c r="B21" s="39" t="s">
        <v>323</v>
      </c>
      <c r="C21" s="39" t="s">
        <v>81</v>
      </c>
      <c r="D21" s="28" t="s">
        <v>47</v>
      </c>
      <c r="E21" s="2" t="s">
        <v>135</v>
      </c>
      <c r="F21" s="40" t="s">
        <v>303</v>
      </c>
      <c r="G21" s="4">
        <v>6</v>
      </c>
      <c r="H21" s="5">
        <v>30400</v>
      </c>
      <c r="I21" s="4" t="s">
        <v>48</v>
      </c>
      <c r="K21" s="4">
        <v>18</v>
      </c>
      <c r="L21" s="78">
        <f t="shared" si="0"/>
        <v>150</v>
      </c>
      <c r="M21" s="78">
        <f t="shared" si="1"/>
        <v>0</v>
      </c>
      <c r="N21" s="39" t="s">
        <v>322</v>
      </c>
    </row>
    <row r="22" spans="1:14" ht="15">
      <c r="A22" s="33">
        <v>13</v>
      </c>
      <c r="B22" s="39" t="s">
        <v>321</v>
      </c>
      <c r="C22" s="39" t="s">
        <v>81</v>
      </c>
      <c r="D22" s="28" t="s">
        <v>47</v>
      </c>
      <c r="E22" s="2" t="s">
        <v>135</v>
      </c>
      <c r="F22" s="40" t="s">
        <v>303</v>
      </c>
      <c r="G22" s="4">
        <v>5</v>
      </c>
      <c r="H22" s="5">
        <v>28968</v>
      </c>
      <c r="I22" s="4" t="s">
        <v>48</v>
      </c>
      <c r="K22" s="4">
        <v>18</v>
      </c>
      <c r="L22" s="78">
        <f t="shared" si="0"/>
        <v>150</v>
      </c>
      <c r="M22" s="78">
        <f t="shared" si="1"/>
        <v>0</v>
      </c>
      <c r="N22" s="39" t="s">
        <v>322</v>
      </c>
    </row>
    <row r="23" spans="1:15" ht="15">
      <c r="A23" s="33">
        <v>14</v>
      </c>
      <c r="B23" s="39" t="s">
        <v>187</v>
      </c>
      <c r="C23" s="39" t="s">
        <v>188</v>
      </c>
      <c r="D23" s="28" t="s">
        <v>47</v>
      </c>
      <c r="E23" s="2" t="s">
        <v>189</v>
      </c>
      <c r="F23" s="40"/>
      <c r="G23" s="30">
        <v>4</v>
      </c>
      <c r="H23" s="31">
        <v>31015</v>
      </c>
      <c r="I23" s="54" t="s">
        <v>48</v>
      </c>
      <c r="J23" s="30"/>
      <c r="K23" s="30">
        <v>18</v>
      </c>
      <c r="L23" s="78">
        <f t="shared" si="0"/>
        <v>150</v>
      </c>
      <c r="M23" s="78">
        <f t="shared" si="1"/>
        <v>0</v>
      </c>
      <c r="N23" s="65" t="s">
        <v>319</v>
      </c>
      <c r="O23" s="29"/>
    </row>
    <row r="24" spans="1:14" ht="15">
      <c r="A24" s="33">
        <v>15</v>
      </c>
      <c r="B24" s="39" t="s">
        <v>212</v>
      </c>
      <c r="C24" s="39" t="s">
        <v>81</v>
      </c>
      <c r="D24" s="28" t="s">
        <v>47</v>
      </c>
      <c r="E24" s="2" t="s">
        <v>213</v>
      </c>
      <c r="F24" s="40"/>
      <c r="G24" s="4">
        <v>2</v>
      </c>
      <c r="H24" s="5">
        <v>29251</v>
      </c>
      <c r="I24" s="4" t="s">
        <v>48</v>
      </c>
      <c r="K24" s="4">
        <v>18</v>
      </c>
      <c r="L24" s="78">
        <f t="shared" si="0"/>
        <v>150</v>
      </c>
      <c r="M24" s="78">
        <f t="shared" si="1"/>
        <v>0</v>
      </c>
      <c r="N24" s="65" t="s">
        <v>339</v>
      </c>
    </row>
    <row r="25" spans="1:14" ht="15">
      <c r="A25" s="33">
        <v>16</v>
      </c>
      <c r="B25" s="39" t="s">
        <v>288</v>
      </c>
      <c r="C25" s="39" t="s">
        <v>71</v>
      </c>
      <c r="D25" s="28" t="s">
        <v>47</v>
      </c>
      <c r="E25" s="2" t="s">
        <v>135</v>
      </c>
      <c r="G25" s="4">
        <v>2</v>
      </c>
      <c r="H25" s="5">
        <v>29102</v>
      </c>
      <c r="I25" s="38" t="s">
        <v>48</v>
      </c>
      <c r="K25" s="4">
        <v>9</v>
      </c>
      <c r="L25" s="78">
        <f t="shared" si="0"/>
        <v>75</v>
      </c>
      <c r="M25" s="78">
        <f t="shared" si="1"/>
        <v>75</v>
      </c>
      <c r="N25" s="39"/>
    </row>
    <row r="26" spans="1:14" ht="15">
      <c r="A26" s="33">
        <v>17</v>
      </c>
      <c r="B26" s="39" t="s">
        <v>194</v>
      </c>
      <c r="C26" s="39" t="s">
        <v>71</v>
      </c>
      <c r="D26" s="28" t="s">
        <v>47</v>
      </c>
      <c r="E26" s="2" t="s">
        <v>279</v>
      </c>
      <c r="F26" s="40"/>
      <c r="G26" s="54">
        <v>2</v>
      </c>
      <c r="H26" s="36">
        <v>26630</v>
      </c>
      <c r="I26" s="4" t="s">
        <v>48</v>
      </c>
      <c r="K26" s="4">
        <v>18</v>
      </c>
      <c r="L26" s="78">
        <f t="shared" si="0"/>
        <v>150</v>
      </c>
      <c r="M26" s="78">
        <f t="shared" si="1"/>
        <v>0</v>
      </c>
      <c r="N26" s="39" t="s">
        <v>349</v>
      </c>
    </row>
    <row r="27" spans="1:14" ht="15">
      <c r="A27" s="33">
        <v>18</v>
      </c>
      <c r="B27" s="39" t="s">
        <v>209</v>
      </c>
      <c r="C27" s="39" t="s">
        <v>81</v>
      </c>
      <c r="D27" s="28" t="s">
        <v>47</v>
      </c>
      <c r="E27" s="2" t="s">
        <v>171</v>
      </c>
      <c r="F27" s="40"/>
      <c r="G27" s="4">
        <v>2</v>
      </c>
      <c r="H27" s="5">
        <v>23722</v>
      </c>
      <c r="I27" s="4" t="s">
        <v>48</v>
      </c>
      <c r="K27" s="4">
        <v>10</v>
      </c>
      <c r="L27" s="80">
        <f>150*K27/18</f>
        <v>83.33333333333333</v>
      </c>
      <c r="M27" s="80">
        <f>150-L27</f>
        <v>66.66666666666667</v>
      </c>
      <c r="N27" s="39" t="s">
        <v>346</v>
      </c>
    </row>
    <row r="28" spans="1:14" ht="15">
      <c r="A28" s="33">
        <v>19</v>
      </c>
      <c r="B28" s="39" t="s">
        <v>214</v>
      </c>
      <c r="C28" s="39" t="s">
        <v>77</v>
      </c>
      <c r="D28" s="28" t="s">
        <v>47</v>
      </c>
      <c r="E28" s="2" t="s">
        <v>215</v>
      </c>
      <c r="F28" s="40" t="s">
        <v>303</v>
      </c>
      <c r="G28" s="4">
        <v>1</v>
      </c>
      <c r="H28" s="5">
        <v>30553</v>
      </c>
      <c r="I28" s="4" t="s">
        <v>48</v>
      </c>
      <c r="K28" s="4">
        <v>5</v>
      </c>
      <c r="L28" s="80">
        <f t="shared" si="0"/>
        <v>41.666666666666664</v>
      </c>
      <c r="M28" s="80">
        <f t="shared" si="1"/>
        <v>108.33333333333334</v>
      </c>
      <c r="N28" s="39"/>
    </row>
    <row r="29" spans="1:14" ht="15">
      <c r="A29" s="33">
        <v>20</v>
      </c>
      <c r="B29" s="39" t="s">
        <v>193</v>
      </c>
      <c r="C29" s="39" t="s">
        <v>137</v>
      </c>
      <c r="D29" s="28" t="s">
        <v>47</v>
      </c>
      <c r="E29" s="2" t="s">
        <v>199</v>
      </c>
      <c r="F29" s="10"/>
      <c r="G29" s="26">
        <v>1</v>
      </c>
      <c r="H29" s="36">
        <v>30552</v>
      </c>
      <c r="I29" s="4" t="s">
        <v>48</v>
      </c>
      <c r="K29" s="4">
        <v>6</v>
      </c>
      <c r="L29" s="78">
        <f t="shared" si="0"/>
        <v>50</v>
      </c>
      <c r="M29" s="78">
        <f t="shared" si="1"/>
        <v>100</v>
      </c>
      <c r="N29" s="39"/>
    </row>
    <row r="30" spans="1:14" ht="15">
      <c r="A30" s="33">
        <v>21</v>
      </c>
      <c r="B30" s="39" t="s">
        <v>202</v>
      </c>
      <c r="C30" s="39" t="s">
        <v>91</v>
      </c>
      <c r="D30" s="28" t="s">
        <v>47</v>
      </c>
      <c r="E30" s="2" t="s">
        <v>203</v>
      </c>
      <c r="F30" s="40" t="s">
        <v>303</v>
      </c>
      <c r="G30" s="4">
        <v>1</v>
      </c>
      <c r="H30" s="5">
        <v>29136</v>
      </c>
      <c r="I30" s="4" t="s">
        <v>48</v>
      </c>
      <c r="K30" s="4">
        <v>2</v>
      </c>
      <c r="L30" s="80">
        <f t="shared" si="0"/>
        <v>16.666666666666668</v>
      </c>
      <c r="M30" s="80">
        <f t="shared" si="1"/>
        <v>133.33333333333334</v>
      </c>
      <c r="N30" s="39"/>
    </row>
    <row r="31" spans="1:15" s="29" customFormat="1" ht="15">
      <c r="A31" s="33">
        <v>22</v>
      </c>
      <c r="B31" s="39" t="s">
        <v>204</v>
      </c>
      <c r="C31" s="39" t="s">
        <v>205</v>
      </c>
      <c r="D31" s="28" t="s">
        <v>47</v>
      </c>
      <c r="E31" s="2" t="s">
        <v>189</v>
      </c>
      <c r="F31" s="67"/>
      <c r="G31" s="4" t="s">
        <v>277</v>
      </c>
      <c r="H31" s="5">
        <v>31662</v>
      </c>
      <c r="I31" s="4" t="s">
        <v>277</v>
      </c>
      <c r="J31" s="4"/>
      <c r="K31" s="4">
        <v>6</v>
      </c>
      <c r="L31" s="78">
        <f t="shared" si="0"/>
        <v>50</v>
      </c>
      <c r="M31" s="78">
        <f t="shared" si="1"/>
        <v>100</v>
      </c>
      <c r="N31" s="39"/>
      <c r="O31"/>
    </row>
    <row r="32" spans="1:15" s="29" customFormat="1" ht="15">
      <c r="A32" s="33">
        <v>23</v>
      </c>
      <c r="B32" s="39" t="s">
        <v>201</v>
      </c>
      <c r="C32" s="39" t="s">
        <v>91</v>
      </c>
      <c r="D32" s="28" t="s">
        <v>47</v>
      </c>
      <c r="E32" s="2" t="s">
        <v>135</v>
      </c>
      <c r="F32"/>
      <c r="G32" s="4" t="s">
        <v>277</v>
      </c>
      <c r="H32" s="5">
        <v>30752</v>
      </c>
      <c r="I32" s="4" t="s">
        <v>48</v>
      </c>
      <c r="J32" s="4"/>
      <c r="K32" s="4">
        <v>11</v>
      </c>
      <c r="L32" s="80">
        <f t="shared" si="0"/>
        <v>91.66666666666667</v>
      </c>
      <c r="M32" s="80">
        <f t="shared" si="1"/>
        <v>58.33333333333333</v>
      </c>
      <c r="N32" s="39"/>
      <c r="O32"/>
    </row>
    <row r="33" spans="1:15" s="29" customFormat="1" ht="15">
      <c r="A33" s="33">
        <v>24</v>
      </c>
      <c r="B33" s="39" t="s">
        <v>198</v>
      </c>
      <c r="C33" s="39" t="s">
        <v>103</v>
      </c>
      <c r="D33" s="28" t="s">
        <v>47</v>
      </c>
      <c r="E33" s="2" t="s">
        <v>199</v>
      </c>
      <c r="F33"/>
      <c r="G33" s="4" t="s">
        <v>277</v>
      </c>
      <c r="H33" s="5">
        <v>29945</v>
      </c>
      <c r="I33" s="4" t="s">
        <v>35</v>
      </c>
      <c r="J33" s="4"/>
      <c r="K33" s="4">
        <v>10</v>
      </c>
      <c r="L33" s="80">
        <f t="shared" si="0"/>
        <v>83.33333333333333</v>
      </c>
      <c r="M33" s="80">
        <f t="shared" si="1"/>
        <v>66.66666666666667</v>
      </c>
      <c r="N33" s="39"/>
      <c r="O33"/>
    </row>
    <row r="34" spans="1:15" s="29" customFormat="1" ht="15">
      <c r="A34" s="33">
        <v>25</v>
      </c>
      <c r="B34" s="39" t="s">
        <v>310</v>
      </c>
      <c r="C34" s="39" t="s">
        <v>311</v>
      </c>
      <c r="D34" s="28" t="s">
        <v>47</v>
      </c>
      <c r="E34" s="2" t="s">
        <v>135</v>
      </c>
      <c r="F34" s="40" t="s">
        <v>303</v>
      </c>
      <c r="G34" s="4" t="s">
        <v>277</v>
      </c>
      <c r="H34" s="5">
        <v>29797</v>
      </c>
      <c r="I34" s="38" t="s">
        <v>277</v>
      </c>
      <c r="J34" s="4"/>
      <c r="K34" s="4">
        <v>7</v>
      </c>
      <c r="L34" s="80">
        <f t="shared" si="0"/>
        <v>58.333333333333336</v>
      </c>
      <c r="M34" s="80">
        <f t="shared" si="1"/>
        <v>91.66666666666666</v>
      </c>
      <c r="N34" s="39"/>
      <c r="O34"/>
    </row>
    <row r="35" spans="1:14" ht="15">
      <c r="A35" s="33">
        <v>26</v>
      </c>
      <c r="B35" s="39" t="s">
        <v>291</v>
      </c>
      <c r="C35" s="39" t="s">
        <v>182</v>
      </c>
      <c r="D35" s="28" t="s">
        <v>47</v>
      </c>
      <c r="E35" s="2" t="s">
        <v>135</v>
      </c>
      <c r="F35" s="40" t="s">
        <v>303</v>
      </c>
      <c r="G35" s="38" t="s">
        <v>277</v>
      </c>
      <c r="H35" s="5">
        <v>27744</v>
      </c>
      <c r="I35" s="38" t="s">
        <v>277</v>
      </c>
      <c r="K35" s="4">
        <v>6</v>
      </c>
      <c r="L35" s="112">
        <f t="shared" si="0"/>
        <v>50</v>
      </c>
      <c r="M35" s="113">
        <f t="shared" si="1"/>
        <v>100</v>
      </c>
      <c r="N35" s="39"/>
    </row>
    <row r="36" spans="1:14" ht="15">
      <c r="A36" s="33">
        <v>27</v>
      </c>
      <c r="B36" s="39" t="s">
        <v>200</v>
      </c>
      <c r="C36" s="39" t="s">
        <v>103</v>
      </c>
      <c r="D36" s="28" t="s">
        <v>47</v>
      </c>
      <c r="E36" s="2" t="s">
        <v>135</v>
      </c>
      <c r="G36" s="4" t="s">
        <v>277</v>
      </c>
      <c r="H36" s="5">
        <v>26915</v>
      </c>
      <c r="I36" s="4" t="s">
        <v>277</v>
      </c>
      <c r="K36" s="4">
        <v>18</v>
      </c>
      <c r="L36" s="78">
        <f t="shared" si="0"/>
        <v>150</v>
      </c>
      <c r="M36" s="78">
        <f t="shared" si="1"/>
        <v>0</v>
      </c>
      <c r="N36" s="39"/>
    </row>
    <row r="37" spans="1:15" ht="15">
      <c r="A37" s="33">
        <v>28</v>
      </c>
      <c r="B37" s="39" t="s">
        <v>191</v>
      </c>
      <c r="C37" s="39" t="s">
        <v>192</v>
      </c>
      <c r="D37" s="28" t="s">
        <v>47</v>
      </c>
      <c r="E37" s="2" t="s">
        <v>135</v>
      </c>
      <c r="F37" s="40" t="s">
        <v>303</v>
      </c>
      <c r="G37" s="54" t="s">
        <v>277</v>
      </c>
      <c r="H37" s="31">
        <v>23895</v>
      </c>
      <c r="I37" s="54" t="s">
        <v>277</v>
      </c>
      <c r="J37" s="30"/>
      <c r="K37" s="30">
        <v>8</v>
      </c>
      <c r="L37" s="80">
        <f t="shared" si="0"/>
        <v>66.66666666666667</v>
      </c>
      <c r="M37" s="91">
        <f t="shared" si="1"/>
        <v>83.33333333333333</v>
      </c>
      <c r="N37" s="39"/>
      <c r="O37" s="30"/>
    </row>
    <row r="38" spans="1:15" ht="15">
      <c r="A38" s="33">
        <v>29</v>
      </c>
      <c r="B38" s="39" t="s">
        <v>344</v>
      </c>
      <c r="C38" s="39" t="s">
        <v>83</v>
      </c>
      <c r="D38" s="28" t="s">
        <v>47</v>
      </c>
      <c r="E38" s="2" t="s">
        <v>171</v>
      </c>
      <c r="F38" s="40"/>
      <c r="G38" s="54" t="s">
        <v>119</v>
      </c>
      <c r="H38" s="31">
        <v>23804</v>
      </c>
      <c r="I38" s="54" t="s">
        <v>48</v>
      </c>
      <c r="J38" s="30"/>
      <c r="K38" s="30">
        <v>15</v>
      </c>
      <c r="L38" s="80">
        <f t="shared" si="0"/>
        <v>125</v>
      </c>
      <c r="M38" s="91">
        <f t="shared" si="1"/>
        <v>25</v>
      </c>
      <c r="N38" s="39" t="s">
        <v>345</v>
      </c>
      <c r="O38" s="30"/>
    </row>
    <row r="39" spans="1:15" ht="15">
      <c r="A39" s="33">
        <v>30</v>
      </c>
      <c r="B39" s="39" t="s">
        <v>309</v>
      </c>
      <c r="C39" s="39" t="s">
        <v>81</v>
      </c>
      <c r="D39" s="28" t="s">
        <v>47</v>
      </c>
      <c r="E39" s="2" t="s">
        <v>135</v>
      </c>
      <c r="F39" s="40" t="s">
        <v>303</v>
      </c>
      <c r="G39" s="54" t="s">
        <v>277</v>
      </c>
      <c r="H39" s="31">
        <v>21585</v>
      </c>
      <c r="I39" s="54" t="s">
        <v>277</v>
      </c>
      <c r="J39" s="30"/>
      <c r="K39" s="30">
        <v>18</v>
      </c>
      <c r="L39" s="78">
        <f t="shared" si="0"/>
        <v>150</v>
      </c>
      <c r="M39" s="112">
        <f t="shared" si="1"/>
        <v>0</v>
      </c>
      <c r="N39" s="39"/>
      <c r="O39" s="30"/>
    </row>
    <row r="40" spans="1:14" ht="15">
      <c r="A40" s="33">
        <v>31</v>
      </c>
      <c r="B40" t="s">
        <v>78</v>
      </c>
      <c r="C40" t="s">
        <v>79</v>
      </c>
      <c r="D40" s="28" t="s">
        <v>51</v>
      </c>
      <c r="E40" s="2" t="s">
        <v>33</v>
      </c>
      <c r="F40" s="53"/>
      <c r="G40" s="4">
        <v>16</v>
      </c>
      <c r="H40" s="5">
        <v>20467</v>
      </c>
      <c r="I40" s="4" t="s">
        <v>48</v>
      </c>
      <c r="K40" s="4">
        <v>18</v>
      </c>
      <c r="L40" s="78">
        <f t="shared" si="0"/>
        <v>150</v>
      </c>
      <c r="M40" s="112">
        <f t="shared" si="1"/>
        <v>0</v>
      </c>
      <c r="N40" s="7"/>
    </row>
    <row r="41" spans="1:14" ht="15">
      <c r="A41" s="33">
        <v>32</v>
      </c>
      <c r="B41" t="s">
        <v>70</v>
      </c>
      <c r="C41" t="s">
        <v>71</v>
      </c>
      <c r="D41" s="28" t="s">
        <v>51</v>
      </c>
      <c r="E41" s="2" t="s">
        <v>33</v>
      </c>
      <c r="F41" s="7"/>
      <c r="G41" s="4">
        <v>13</v>
      </c>
      <c r="H41" s="5">
        <v>25968</v>
      </c>
      <c r="I41" s="4" t="s">
        <v>35</v>
      </c>
      <c r="K41" s="4">
        <v>18</v>
      </c>
      <c r="L41" s="112">
        <f t="shared" si="0"/>
        <v>150</v>
      </c>
      <c r="M41" s="113">
        <f t="shared" si="1"/>
        <v>0</v>
      </c>
      <c r="N41" s="7"/>
    </row>
    <row r="42" spans="1:14" ht="15">
      <c r="A42" s="33">
        <v>33</v>
      </c>
      <c r="B42" t="s">
        <v>62</v>
      </c>
      <c r="C42" t="s">
        <v>63</v>
      </c>
      <c r="D42" s="28" t="s">
        <v>51</v>
      </c>
      <c r="E42" s="2" t="s">
        <v>33</v>
      </c>
      <c r="F42" s="3"/>
      <c r="G42" s="4">
        <v>13</v>
      </c>
      <c r="H42" s="5">
        <v>24517</v>
      </c>
      <c r="I42" s="4" t="s">
        <v>35</v>
      </c>
      <c r="K42" s="4">
        <v>18</v>
      </c>
      <c r="L42" s="78">
        <f t="shared" si="0"/>
        <v>150</v>
      </c>
      <c r="M42" s="113">
        <f t="shared" si="1"/>
        <v>0</v>
      </c>
      <c r="N42" s="7"/>
    </row>
    <row r="43" spans="1:14" ht="15">
      <c r="A43" s="33">
        <v>34</v>
      </c>
      <c r="B43" t="s">
        <v>102</v>
      </c>
      <c r="C43" t="s">
        <v>103</v>
      </c>
      <c r="D43" s="28" t="s">
        <v>51</v>
      </c>
      <c r="E43" s="2" t="s">
        <v>33</v>
      </c>
      <c r="F43" s="7"/>
      <c r="G43" s="4">
        <v>7</v>
      </c>
      <c r="H43" s="5">
        <v>25501</v>
      </c>
      <c r="I43" s="4" t="s">
        <v>35</v>
      </c>
      <c r="K43" s="4">
        <v>18</v>
      </c>
      <c r="L43" s="78">
        <f t="shared" si="0"/>
        <v>150</v>
      </c>
      <c r="M43" s="113">
        <f t="shared" si="1"/>
        <v>0</v>
      </c>
      <c r="N43" s="50"/>
    </row>
    <row r="44" spans="1:14" ht="15">
      <c r="A44" s="33">
        <v>35</v>
      </c>
      <c r="B44" t="s">
        <v>90</v>
      </c>
      <c r="C44" t="s">
        <v>91</v>
      </c>
      <c r="D44" s="28" t="s">
        <v>51</v>
      </c>
      <c r="E44" s="2" t="s">
        <v>38</v>
      </c>
      <c r="F44" s="52" t="s">
        <v>44</v>
      </c>
      <c r="G44" s="4">
        <v>1</v>
      </c>
      <c r="H44" s="5">
        <v>29221</v>
      </c>
      <c r="I44" s="4" t="s">
        <v>35</v>
      </c>
      <c r="J44" s="4" t="s">
        <v>35</v>
      </c>
      <c r="K44" s="4">
        <v>18</v>
      </c>
      <c r="L44" s="78">
        <v>150</v>
      </c>
      <c r="M44" s="113">
        <f t="shared" si="1"/>
        <v>0</v>
      </c>
      <c r="N44" s="7"/>
    </row>
    <row r="45" spans="1:14" ht="15">
      <c r="A45" s="33">
        <v>36</v>
      </c>
      <c r="B45" t="s">
        <v>80</v>
      </c>
      <c r="C45" t="s">
        <v>81</v>
      </c>
      <c r="D45" s="28" t="s">
        <v>47</v>
      </c>
      <c r="E45" s="51" t="s">
        <v>32</v>
      </c>
      <c r="F45" s="52" t="s">
        <v>39</v>
      </c>
      <c r="G45" s="4">
        <v>7</v>
      </c>
      <c r="H45" s="5">
        <v>30535</v>
      </c>
      <c r="I45" s="4" t="s">
        <v>48</v>
      </c>
      <c r="J45" s="4" t="s">
        <v>75</v>
      </c>
      <c r="K45" s="4">
        <v>18</v>
      </c>
      <c r="L45" s="78">
        <f t="shared" si="0"/>
        <v>150</v>
      </c>
      <c r="M45" s="113">
        <f t="shared" si="1"/>
        <v>0</v>
      </c>
      <c r="N45" s="7"/>
    </row>
    <row r="46" spans="1:14" s="39" customFormat="1" ht="15">
      <c r="A46" s="33">
        <v>37</v>
      </c>
      <c r="B46" t="s">
        <v>82</v>
      </c>
      <c r="C46" t="s">
        <v>83</v>
      </c>
      <c r="D46" s="28" t="s">
        <v>47</v>
      </c>
      <c r="E46" s="51" t="s">
        <v>32</v>
      </c>
      <c r="F46" s="52" t="s">
        <v>39</v>
      </c>
      <c r="G46" s="38" t="s">
        <v>95</v>
      </c>
      <c r="H46" s="5">
        <v>34544</v>
      </c>
      <c r="I46" s="4" t="s">
        <v>48</v>
      </c>
      <c r="J46" s="4" t="s">
        <v>35</v>
      </c>
      <c r="K46" s="4">
        <v>2</v>
      </c>
      <c r="L46" s="82">
        <v>150</v>
      </c>
      <c r="M46" s="113">
        <f t="shared" si="1"/>
        <v>0</v>
      </c>
      <c r="N46" s="40"/>
    </row>
    <row r="47" spans="1:14" ht="15">
      <c r="A47" s="33">
        <v>38</v>
      </c>
      <c r="B47" s="39" t="s">
        <v>126</v>
      </c>
      <c r="C47" s="39" t="s">
        <v>91</v>
      </c>
      <c r="D47" s="28" t="s">
        <v>47</v>
      </c>
      <c r="E47" s="51" t="s">
        <v>32</v>
      </c>
      <c r="F47" s="52" t="s">
        <v>44</v>
      </c>
      <c r="G47" s="4">
        <v>10</v>
      </c>
      <c r="H47" s="5">
        <v>27545</v>
      </c>
      <c r="I47" s="38" t="s">
        <v>35</v>
      </c>
      <c r="J47" s="38" t="s">
        <v>119</v>
      </c>
      <c r="K47" s="4">
        <v>18</v>
      </c>
      <c r="L47" s="82">
        <v>150</v>
      </c>
      <c r="M47" s="114">
        <f t="shared" si="1"/>
        <v>0</v>
      </c>
      <c r="N47" s="62"/>
    </row>
    <row r="48" spans="1:14" ht="12.75">
      <c r="A48" s="38" t="s">
        <v>315</v>
      </c>
      <c r="B48" s="39" t="s">
        <v>285</v>
      </c>
      <c r="C48" s="39" t="s">
        <v>71</v>
      </c>
      <c r="D48" s="28" t="s">
        <v>47</v>
      </c>
      <c r="E48" s="2" t="s">
        <v>286</v>
      </c>
      <c r="F48" s="40"/>
      <c r="H48" s="5">
        <v>27889</v>
      </c>
      <c r="L48" s="78"/>
      <c r="M48" s="111">
        <f>SUM(M2:M47)</f>
        <v>1183.3333333333333</v>
      </c>
      <c r="N48" s="39" t="s">
        <v>320</v>
      </c>
    </row>
    <row r="49" spans="1:15" s="7" customFormat="1" ht="12.75">
      <c r="A49" s="38" t="s">
        <v>24</v>
      </c>
      <c r="B49" s="39" t="s">
        <v>227</v>
      </c>
      <c r="C49" s="39" t="s">
        <v>224</v>
      </c>
      <c r="D49" s="28" t="s">
        <v>51</v>
      </c>
      <c r="E49" s="2" t="s">
        <v>228</v>
      </c>
      <c r="F49"/>
      <c r="G49" s="4"/>
      <c r="H49" s="5">
        <v>23308</v>
      </c>
      <c r="I49" s="4"/>
      <c r="J49" s="4"/>
      <c r="K49" s="4"/>
      <c r="L49" s="82"/>
      <c r="N49" s="39" t="s">
        <v>266</v>
      </c>
      <c r="O49"/>
    </row>
    <row r="50" spans="1:14" ht="12.75">
      <c r="A50" s="26" t="s">
        <v>24</v>
      </c>
      <c r="B50" s="39" t="s">
        <v>64</v>
      </c>
      <c r="C50" s="39" t="s">
        <v>65</v>
      </c>
      <c r="D50" s="28" t="s">
        <v>51</v>
      </c>
      <c r="E50" s="2" t="s">
        <v>259</v>
      </c>
      <c r="F50" s="40"/>
      <c r="G50" s="38"/>
      <c r="H50" s="41">
        <v>21700</v>
      </c>
      <c r="I50" s="38"/>
      <c r="J50" s="38"/>
      <c r="K50" s="38"/>
      <c r="L50" s="82"/>
      <c r="M50" s="78"/>
      <c r="N50" s="39" t="s">
        <v>266</v>
      </c>
    </row>
    <row r="51" spans="1:14" ht="12.75">
      <c r="A51" s="38" t="s">
        <v>24</v>
      </c>
      <c r="B51" s="39" t="s">
        <v>287</v>
      </c>
      <c r="C51" s="39" t="s">
        <v>71</v>
      </c>
      <c r="D51" s="28" t="s">
        <v>47</v>
      </c>
      <c r="E51" s="2" t="s">
        <v>135</v>
      </c>
      <c r="F51" s="39"/>
      <c r="H51" s="5">
        <v>26878</v>
      </c>
      <c r="I51" s="38"/>
      <c r="L51" s="82"/>
      <c r="M51" s="68"/>
      <c r="N51" s="40" t="s">
        <v>268</v>
      </c>
    </row>
    <row r="52" spans="1:14" ht="12.75">
      <c r="A52" s="38" t="s">
        <v>24</v>
      </c>
      <c r="B52" s="39" t="s">
        <v>196</v>
      </c>
      <c r="C52" s="39" t="s">
        <v>71</v>
      </c>
      <c r="D52" s="28" t="s">
        <v>47</v>
      </c>
      <c r="E52" s="2" t="s">
        <v>197</v>
      </c>
      <c r="F52" s="39"/>
      <c r="G52" s="38"/>
      <c r="H52" s="5">
        <v>24917</v>
      </c>
      <c r="I52" s="38"/>
      <c r="L52" s="82"/>
      <c r="M52" s="78"/>
      <c r="N52" s="40" t="s">
        <v>268</v>
      </c>
    </row>
    <row r="53" spans="1:14" ht="12.75">
      <c r="A53" s="38" t="s">
        <v>24</v>
      </c>
      <c r="B53" s="39" t="s">
        <v>220</v>
      </c>
      <c r="C53" s="39" t="s">
        <v>221</v>
      </c>
      <c r="D53" s="28" t="s">
        <v>47</v>
      </c>
      <c r="E53" s="2" t="s">
        <v>206</v>
      </c>
      <c r="H53" s="5">
        <v>27591</v>
      </c>
      <c r="L53" s="82"/>
      <c r="M53" s="78"/>
      <c r="N53" s="40" t="s">
        <v>268</v>
      </c>
    </row>
    <row r="54" spans="1:15" ht="12.75">
      <c r="A54" s="6" t="s">
        <v>24</v>
      </c>
      <c r="B54" s="40" t="s">
        <v>127</v>
      </c>
      <c r="C54" s="40" t="s">
        <v>83</v>
      </c>
      <c r="D54" s="17" t="s">
        <v>47</v>
      </c>
      <c r="E54" s="22" t="s">
        <v>33</v>
      </c>
      <c r="F54" s="40"/>
      <c r="G54" s="6"/>
      <c r="H54" s="9">
        <v>26390</v>
      </c>
      <c r="I54" s="32"/>
      <c r="J54" s="6"/>
      <c r="K54" s="6"/>
      <c r="L54" s="82"/>
      <c r="M54" s="78"/>
      <c r="N54" s="40" t="s">
        <v>267</v>
      </c>
      <c r="O54" s="7"/>
    </row>
    <row r="55" spans="1:14" ht="12.75">
      <c r="A55" s="38" t="s">
        <v>24</v>
      </c>
      <c r="B55" s="39" t="s">
        <v>223</v>
      </c>
      <c r="C55" s="39" t="s">
        <v>224</v>
      </c>
      <c r="D55" s="28" t="s">
        <v>47</v>
      </c>
      <c r="E55" s="2" t="s">
        <v>229</v>
      </c>
      <c r="H55" s="5">
        <v>29487</v>
      </c>
      <c r="L55" s="82"/>
      <c r="M55" s="78"/>
      <c r="N55" s="39" t="s">
        <v>266</v>
      </c>
    </row>
    <row r="56" spans="12:13" ht="12.75">
      <c r="L56" s="82"/>
      <c r="M56" s="78"/>
    </row>
    <row r="57" spans="12:13" ht="12.75">
      <c r="L57" s="82"/>
      <c r="M57" s="78"/>
    </row>
    <row r="58" spans="12:13" ht="12.75">
      <c r="L58" s="82"/>
      <c r="M58" s="78"/>
    </row>
    <row r="59" spans="12:13" ht="12.75">
      <c r="L59" s="78"/>
      <c r="M59" s="78"/>
    </row>
    <row r="60" spans="12:13" ht="12.75">
      <c r="L60" s="78"/>
      <c r="M60" s="78"/>
    </row>
    <row r="61" spans="12:13" ht="12.75">
      <c r="L61" s="78"/>
      <c r="M61" s="78"/>
    </row>
    <row r="62" spans="12:13" ht="12.75">
      <c r="L62" s="78"/>
      <c r="M62" s="78"/>
    </row>
    <row r="63" spans="12:13" ht="12.75">
      <c r="L63" s="78"/>
      <c r="M63" s="78"/>
    </row>
    <row r="64" spans="12:13" ht="12.75">
      <c r="L64" s="78"/>
      <c r="M64" s="78"/>
    </row>
    <row r="65" spans="12:13" ht="12.75">
      <c r="L65" s="78"/>
      <c r="M65" s="78"/>
    </row>
    <row r="66" spans="12:13" ht="12.75">
      <c r="L66" s="78"/>
      <c r="M66" s="78"/>
    </row>
    <row r="67" spans="12:13" ht="12.75">
      <c r="L67" s="78"/>
      <c r="M67" s="78"/>
    </row>
    <row r="68" spans="12:13" ht="12.75">
      <c r="L68" s="78"/>
      <c r="M68" s="78"/>
    </row>
    <row r="69" spans="12:13" ht="12.75">
      <c r="L69" s="78"/>
      <c r="M69" s="78"/>
    </row>
    <row r="70" spans="12:13" ht="12.75">
      <c r="L70" s="78"/>
      <c r="M70" s="78"/>
    </row>
    <row r="71" spans="12:13" ht="12.75">
      <c r="L71" s="78"/>
      <c r="M71" s="78"/>
    </row>
    <row r="72" spans="12:13" ht="12.75">
      <c r="L72" s="78"/>
      <c r="M72" s="78"/>
    </row>
    <row r="73" spans="12:13" ht="12.75">
      <c r="L73" s="78"/>
      <c r="M73" s="78"/>
    </row>
    <row r="74" spans="12:13" ht="12.75">
      <c r="L74" s="78"/>
      <c r="M74" s="78"/>
    </row>
    <row r="75" spans="12:13" ht="12.75">
      <c r="L75" s="78"/>
      <c r="M75" s="78"/>
    </row>
    <row r="76" spans="12:13" ht="12.75">
      <c r="L76" s="78"/>
      <c r="M76" s="78"/>
    </row>
    <row r="77" spans="12:13" ht="12.75">
      <c r="L77" s="78"/>
      <c r="M77" s="78"/>
    </row>
    <row r="78" spans="12:13" ht="12.75">
      <c r="L78" s="78"/>
      <c r="M78" s="78"/>
    </row>
    <row r="79" spans="12:13" ht="12.75">
      <c r="L79" s="78"/>
      <c r="M79" s="78"/>
    </row>
    <row r="80" spans="12:13" ht="12.75">
      <c r="L80" s="78"/>
      <c r="M80" s="78"/>
    </row>
    <row r="81" spans="12:13" ht="12.75">
      <c r="L81" s="78"/>
      <c r="M81" s="78"/>
    </row>
    <row r="82" spans="12:13" ht="12.75">
      <c r="L82" s="78"/>
      <c r="M82" s="78"/>
    </row>
    <row r="83" spans="12:13" ht="12.75">
      <c r="L83" s="78"/>
      <c r="M83" s="78"/>
    </row>
    <row r="84" spans="12:13" ht="12.75">
      <c r="L84" s="78"/>
      <c r="M84" s="78"/>
    </row>
    <row r="85" spans="12:13" ht="12.75">
      <c r="L85" s="78"/>
      <c r="M85" s="78"/>
    </row>
    <row r="86" spans="12:13" ht="12.75">
      <c r="L86" s="78"/>
      <c r="M86" s="78"/>
    </row>
    <row r="87" spans="12:13" ht="12.75">
      <c r="L87" s="78"/>
      <c r="M87" s="78"/>
    </row>
    <row r="88" spans="12:13" ht="12.75">
      <c r="L88" s="78"/>
      <c r="M88" s="78"/>
    </row>
    <row r="89" spans="12:13" ht="12.75">
      <c r="L89" s="78"/>
      <c r="M89" s="78"/>
    </row>
    <row r="90" spans="12:13" ht="12.75">
      <c r="L90" s="78"/>
      <c r="M90" s="78"/>
    </row>
    <row r="91" spans="12:13" ht="12.75">
      <c r="L91" s="78"/>
      <c r="M91" s="78"/>
    </row>
    <row r="92" spans="12:13" ht="12.75">
      <c r="L92" s="78"/>
      <c r="M92" s="78"/>
    </row>
    <row r="93" spans="12:13" ht="12.75">
      <c r="L93" s="78"/>
      <c r="M93" s="78"/>
    </row>
    <row r="94" spans="12:13" ht="12.75">
      <c r="L94" s="78"/>
      <c r="M94" s="78"/>
    </row>
    <row r="95" spans="12:13" ht="12.75">
      <c r="L95" s="78"/>
      <c r="M95" s="78"/>
    </row>
    <row r="96" spans="12:13" ht="12.75">
      <c r="L96" s="78"/>
      <c r="M96" s="78"/>
    </row>
    <row r="97" spans="12:13" ht="12.75">
      <c r="L97" s="78"/>
      <c r="M97" s="78"/>
    </row>
    <row r="98" spans="12:13" ht="12.75">
      <c r="L98" s="78"/>
      <c r="M98" s="78"/>
    </row>
    <row r="99" spans="12:13" ht="12.75">
      <c r="L99" s="78"/>
      <c r="M99" s="78"/>
    </row>
    <row r="100" spans="12:13" ht="12.75">
      <c r="L100" s="78"/>
      <c r="M100" s="78"/>
    </row>
    <row r="101" spans="12:13" ht="12.75">
      <c r="L101" s="78"/>
      <c r="M101" s="78"/>
    </row>
    <row r="102" spans="12:13" ht="12.75">
      <c r="L102" s="78"/>
      <c r="M102" s="78"/>
    </row>
    <row r="103" spans="12:13" ht="12.75">
      <c r="L103" s="78"/>
      <c r="M103" s="78"/>
    </row>
    <row r="104" spans="12:13" ht="12.75">
      <c r="L104" s="78"/>
      <c r="M104" s="78"/>
    </row>
    <row r="105" spans="12:13" ht="12.75">
      <c r="L105" s="78"/>
      <c r="M105" s="78"/>
    </row>
    <row r="106" spans="12:13" ht="12.75">
      <c r="L106" s="78"/>
      <c r="M106" s="78"/>
    </row>
    <row r="107" spans="12:13" ht="12.75">
      <c r="L107" s="78"/>
      <c r="M107" s="78"/>
    </row>
    <row r="108" spans="12:13" ht="12.75">
      <c r="L108" s="78"/>
      <c r="M108" s="78"/>
    </row>
    <row r="109" spans="12:13" ht="12.75">
      <c r="L109" s="78"/>
      <c r="M109" s="78"/>
    </row>
    <row r="110" spans="12:13" ht="12.75">
      <c r="L110" s="78"/>
      <c r="M110" s="78"/>
    </row>
    <row r="111" spans="12:13" ht="12.75">
      <c r="L111" s="78"/>
      <c r="M111" s="78"/>
    </row>
    <row r="112" spans="12:13" ht="12.75">
      <c r="L112" s="78"/>
      <c r="M112" s="78"/>
    </row>
    <row r="113" spans="12:13" ht="12.75">
      <c r="L113" s="78"/>
      <c r="M113" s="78"/>
    </row>
    <row r="114" spans="12:13" ht="12.75">
      <c r="L114" s="78"/>
      <c r="M114" s="78"/>
    </row>
    <row r="115" spans="12:13" ht="12.75">
      <c r="L115" s="78"/>
      <c r="M115" s="78"/>
    </row>
    <row r="116" spans="12:13" ht="12.75">
      <c r="L116" s="78"/>
      <c r="M116" s="78"/>
    </row>
    <row r="117" spans="12:13" ht="12.75">
      <c r="L117" s="78"/>
      <c r="M117" s="78"/>
    </row>
    <row r="118" spans="12:13" ht="12.75">
      <c r="L118" s="78"/>
      <c r="M118" s="78"/>
    </row>
    <row r="119" spans="12:13" ht="12.75">
      <c r="L119" s="78"/>
      <c r="M119" s="78"/>
    </row>
    <row r="120" spans="12:13" ht="12.75">
      <c r="L120" s="78"/>
      <c r="M120" s="78"/>
    </row>
    <row r="121" spans="12:13" ht="12.75">
      <c r="L121" s="78"/>
      <c r="M121" s="78"/>
    </row>
    <row r="122" spans="12:13" ht="12.75">
      <c r="L122" s="78"/>
      <c r="M122" s="78"/>
    </row>
    <row r="123" spans="12:13" ht="12.75">
      <c r="L123" s="78"/>
      <c r="M123" s="78"/>
    </row>
    <row r="124" spans="12:13" ht="12.75">
      <c r="L124" s="78"/>
      <c r="M124" s="78"/>
    </row>
    <row r="125" spans="12:13" ht="12.75">
      <c r="L125" s="78"/>
      <c r="M125" s="78"/>
    </row>
    <row r="126" spans="12:13" ht="12.75">
      <c r="L126" s="78"/>
      <c r="M126" s="78"/>
    </row>
    <row r="127" spans="12:13" ht="12.75">
      <c r="L127" s="78"/>
      <c r="M127" s="78"/>
    </row>
    <row r="128" spans="12:13" ht="12.75">
      <c r="L128" s="78"/>
      <c r="M128" s="78"/>
    </row>
    <row r="129" spans="12:13" ht="12.75">
      <c r="L129" s="78"/>
      <c r="M129" s="78"/>
    </row>
    <row r="130" spans="12:13" ht="12.75">
      <c r="L130" s="78"/>
      <c r="M130" s="78"/>
    </row>
    <row r="131" spans="12:13" ht="12.75">
      <c r="L131" s="78"/>
      <c r="M131" s="78"/>
    </row>
    <row r="132" spans="12:13" ht="12.75">
      <c r="L132" s="78"/>
      <c r="M132" s="78"/>
    </row>
    <row r="133" spans="12:13" ht="12.75">
      <c r="L133" s="78"/>
      <c r="M133" s="78"/>
    </row>
    <row r="134" spans="12:13" ht="12.75">
      <c r="L134" s="78"/>
      <c r="M134" s="78"/>
    </row>
    <row r="135" spans="12:13" ht="12.75">
      <c r="L135" s="78"/>
      <c r="M135" s="78"/>
    </row>
    <row r="136" spans="12:13" ht="12.75">
      <c r="L136" s="78"/>
      <c r="M136" s="78"/>
    </row>
    <row r="137" spans="12:13" ht="12.75">
      <c r="L137" s="78"/>
      <c r="M137" s="78"/>
    </row>
    <row r="138" spans="12:13" ht="12.75">
      <c r="L138" s="78"/>
      <c r="M138" s="78"/>
    </row>
    <row r="139" spans="12:13" ht="12.75">
      <c r="L139" s="78"/>
      <c r="M139" s="78"/>
    </row>
    <row r="140" spans="12:13" ht="12.75">
      <c r="L140" s="78"/>
      <c r="M140" s="78"/>
    </row>
    <row r="141" spans="12:13" ht="12.75">
      <c r="L141" s="78"/>
      <c r="M141" s="78"/>
    </row>
    <row r="142" spans="12:13" ht="12.75">
      <c r="L142" s="78"/>
      <c r="M142" s="78"/>
    </row>
    <row r="143" spans="12:13" ht="12.75">
      <c r="L143" s="78"/>
      <c r="M143" s="78"/>
    </row>
    <row r="144" spans="12:13" ht="12.75">
      <c r="L144" s="78"/>
      <c r="M144" s="78"/>
    </row>
    <row r="145" spans="12:13" ht="12.75">
      <c r="L145" s="78"/>
      <c r="M145" s="78"/>
    </row>
    <row r="146" spans="12:13" ht="12.75">
      <c r="L146" s="78"/>
      <c r="M146" s="78"/>
    </row>
    <row r="147" spans="12:13" ht="12.75">
      <c r="L147" s="78"/>
      <c r="M147" s="78"/>
    </row>
    <row r="148" spans="12:13" ht="12.75">
      <c r="L148" s="78"/>
      <c r="M148" s="78"/>
    </row>
    <row r="149" spans="12:13" ht="12.75">
      <c r="L149" s="78"/>
      <c r="M149" s="78"/>
    </row>
    <row r="150" spans="12:13" ht="12.75">
      <c r="L150" s="78"/>
      <c r="M150" s="78"/>
    </row>
    <row r="151" spans="12:13" ht="12.75">
      <c r="L151" s="78"/>
      <c r="M151" s="78"/>
    </row>
    <row r="152" spans="12:13" ht="12.75">
      <c r="L152" s="78"/>
      <c r="M152" s="78"/>
    </row>
    <row r="153" spans="12:13" ht="12.75">
      <c r="L153" s="78"/>
      <c r="M153" s="78"/>
    </row>
    <row r="154" spans="12:13" ht="12.75">
      <c r="L154" s="78"/>
      <c r="M154" s="78"/>
    </row>
    <row r="155" spans="12:13" ht="12.75">
      <c r="L155" s="78"/>
      <c r="M155" s="78"/>
    </row>
    <row r="156" spans="12:13" ht="12.75">
      <c r="L156" s="78"/>
      <c r="M156" s="78"/>
    </row>
    <row r="157" spans="12:13" ht="12.75">
      <c r="L157" s="78"/>
      <c r="M157" s="78"/>
    </row>
    <row r="158" spans="12:13" ht="12.75">
      <c r="L158" s="78"/>
      <c r="M158" s="78"/>
    </row>
    <row r="159" spans="12:13" ht="12.75">
      <c r="L159" s="78"/>
      <c r="M159" s="78"/>
    </row>
    <row r="160" spans="12:13" ht="12.75">
      <c r="L160" s="78"/>
      <c r="M160" s="78"/>
    </row>
    <row r="161" spans="12:13" ht="12.75">
      <c r="L161" s="78"/>
      <c r="M161" s="78"/>
    </row>
    <row r="162" spans="12:13" ht="12.75">
      <c r="L162" s="78"/>
      <c r="M162" s="78"/>
    </row>
    <row r="163" spans="12:13" ht="12.75">
      <c r="L163" s="78"/>
      <c r="M163" s="78"/>
    </row>
    <row r="164" spans="12:13" ht="12.75">
      <c r="L164" s="78"/>
      <c r="M164" s="78"/>
    </row>
    <row r="165" spans="12:13" ht="12.75">
      <c r="L165" s="78"/>
      <c r="M165" s="78"/>
    </row>
    <row r="166" spans="12:13" ht="12.75">
      <c r="L166" s="78"/>
      <c r="M166" s="78"/>
    </row>
    <row r="167" spans="12:13" ht="12.75">
      <c r="L167" s="78"/>
      <c r="M167" s="78"/>
    </row>
    <row r="168" spans="12:13" ht="12.75">
      <c r="L168" s="78"/>
      <c r="M168" s="78"/>
    </row>
    <row r="169" spans="12:13" ht="12.75">
      <c r="L169" s="78"/>
      <c r="M169" s="78"/>
    </row>
    <row r="170" spans="12:13" ht="12.75">
      <c r="L170" s="78"/>
      <c r="M170" s="78"/>
    </row>
    <row r="171" spans="12:13" ht="12.75">
      <c r="L171" s="78"/>
      <c r="M171" s="78"/>
    </row>
    <row r="172" spans="12:13" ht="12.75">
      <c r="L172" s="78"/>
      <c r="M172" s="78"/>
    </row>
    <row r="173" spans="12:13" ht="12.75">
      <c r="L173" s="78"/>
      <c r="M173" s="78"/>
    </row>
    <row r="174" spans="12:13" ht="12.75">
      <c r="L174" s="78"/>
      <c r="M174" s="78"/>
    </row>
    <row r="175" spans="12:13" ht="12.75">
      <c r="L175" s="78"/>
      <c r="M175" s="78"/>
    </row>
    <row r="176" spans="12:13" ht="12.75">
      <c r="L176" s="78"/>
      <c r="M176" s="78"/>
    </row>
    <row r="177" spans="12:13" ht="12.75">
      <c r="L177" s="78"/>
      <c r="M177" s="78"/>
    </row>
    <row r="178" spans="12:13" ht="12.75">
      <c r="L178" s="78"/>
      <c r="M178" s="78"/>
    </row>
    <row r="179" spans="12:13" ht="12.75">
      <c r="L179" s="78"/>
      <c r="M179" s="78"/>
    </row>
    <row r="180" spans="12:13" ht="12.75">
      <c r="L180" s="78"/>
      <c r="M180" s="78"/>
    </row>
    <row r="181" spans="12:13" ht="12.75">
      <c r="L181" s="78"/>
      <c r="M181" s="78"/>
    </row>
    <row r="182" spans="12:13" ht="12.75">
      <c r="L182" s="78"/>
      <c r="M182" s="78"/>
    </row>
    <row r="183" spans="12:13" ht="12.75">
      <c r="L183" s="78"/>
      <c r="M183" s="78"/>
    </row>
    <row r="184" spans="12:13" ht="12.75">
      <c r="L184" s="78"/>
      <c r="M184" s="78"/>
    </row>
    <row r="185" spans="12:13" ht="12.75">
      <c r="L185" s="78"/>
      <c r="M185" s="78"/>
    </row>
    <row r="186" spans="12:13" ht="12.75">
      <c r="L186" s="78"/>
      <c r="M186" s="78"/>
    </row>
    <row r="187" spans="12:13" ht="12.75">
      <c r="L187" s="78"/>
      <c r="M187" s="78"/>
    </row>
    <row r="188" spans="12:13" ht="12.75">
      <c r="L188" s="78"/>
      <c r="M188" s="78"/>
    </row>
    <row r="189" spans="12:13" ht="12.75">
      <c r="L189" s="78"/>
      <c r="M189" s="78"/>
    </row>
    <row r="190" spans="12:13" ht="12.75">
      <c r="L190" s="78"/>
      <c r="M190" s="78"/>
    </row>
    <row r="191" spans="12:13" ht="12.75">
      <c r="L191" s="78"/>
      <c r="M191" s="78"/>
    </row>
    <row r="192" spans="12:13" ht="12.75">
      <c r="L192" s="78"/>
      <c r="M192" s="78"/>
    </row>
    <row r="193" spans="12:13" ht="12.75">
      <c r="L193" s="78"/>
      <c r="M193" s="78"/>
    </row>
    <row r="194" spans="12:13" ht="12.75">
      <c r="L194" s="78"/>
      <c r="M194" s="78"/>
    </row>
    <row r="195" spans="12:13" ht="12.75">
      <c r="L195" s="78"/>
      <c r="M195" s="78"/>
    </row>
    <row r="196" spans="12:13" ht="12.75">
      <c r="L196" s="78"/>
      <c r="M196" s="78"/>
    </row>
    <row r="197" spans="12:13" ht="12.75">
      <c r="L197" s="78"/>
      <c r="M197" s="78"/>
    </row>
    <row r="198" spans="12:13" ht="12.75">
      <c r="L198" s="78"/>
      <c r="M198" s="78"/>
    </row>
    <row r="199" spans="12:13" ht="12.75">
      <c r="L199" s="78"/>
      <c r="M199" s="78"/>
    </row>
    <row r="200" spans="12:13" ht="12.75">
      <c r="L200" s="78"/>
      <c r="M200" s="78"/>
    </row>
    <row r="201" spans="12:13" ht="12.75">
      <c r="L201" s="78"/>
      <c r="M201" s="78"/>
    </row>
    <row r="202" spans="12:13" ht="12.75">
      <c r="L202" s="78"/>
      <c r="M202" s="78"/>
    </row>
    <row r="203" spans="12:13" ht="12.75">
      <c r="L203" s="78"/>
      <c r="M203" s="78"/>
    </row>
    <row r="204" spans="12:13" ht="12.75">
      <c r="L204" s="78"/>
      <c r="M204" s="78"/>
    </row>
    <row r="205" spans="12:13" ht="12.75">
      <c r="L205" s="78"/>
      <c r="M205" s="78"/>
    </row>
    <row r="206" spans="12:13" ht="12.75">
      <c r="L206" s="78"/>
      <c r="M206" s="78"/>
    </row>
    <row r="207" spans="12:13" ht="12.75">
      <c r="L207" s="78"/>
      <c r="M207" s="78"/>
    </row>
    <row r="208" spans="12:13" ht="12.75">
      <c r="L208" s="78"/>
      <c r="M208" s="78"/>
    </row>
    <row r="209" spans="12:13" ht="12.75">
      <c r="L209" s="78"/>
      <c r="M209" s="78"/>
    </row>
    <row r="210" spans="12:13" ht="12.75">
      <c r="L210" s="78"/>
      <c r="M210" s="78"/>
    </row>
    <row r="211" spans="12:13" ht="12.75">
      <c r="L211" s="78"/>
      <c r="M211" s="78"/>
    </row>
    <row r="212" spans="12:13" ht="12.75">
      <c r="L212" s="78"/>
      <c r="M212" s="78"/>
    </row>
    <row r="213" spans="12:13" ht="12.75">
      <c r="L213" s="78"/>
      <c r="M213" s="78"/>
    </row>
    <row r="214" spans="12:13" ht="12.75">
      <c r="L214" s="78"/>
      <c r="M214" s="78"/>
    </row>
    <row r="215" spans="12:13" ht="12.75">
      <c r="L215" s="78"/>
      <c r="M215" s="78"/>
    </row>
    <row r="216" spans="12:13" ht="12.75">
      <c r="L216" s="78"/>
      <c r="M216" s="78"/>
    </row>
    <row r="217" spans="12:13" ht="12.75">
      <c r="L217" s="78"/>
      <c r="M217" s="78"/>
    </row>
    <row r="218" spans="12:13" ht="12.75">
      <c r="L218" s="78"/>
      <c r="M218" s="78"/>
    </row>
    <row r="219" spans="12:13" ht="12.75">
      <c r="L219" s="78"/>
      <c r="M219" s="78"/>
    </row>
    <row r="220" spans="12:13" ht="12.75">
      <c r="L220" s="78"/>
      <c r="M220" s="78"/>
    </row>
    <row r="221" spans="12:13" ht="12.75">
      <c r="L221" s="78"/>
      <c r="M221" s="78"/>
    </row>
    <row r="222" spans="12:13" ht="12.75">
      <c r="L222" s="78"/>
      <c r="M222" s="78"/>
    </row>
    <row r="223" spans="12:13" ht="12.75">
      <c r="L223" s="78"/>
      <c r="M223" s="78"/>
    </row>
    <row r="224" spans="12:13" ht="12.75">
      <c r="L224" s="78"/>
      <c r="M224" s="78"/>
    </row>
    <row r="225" spans="12:13" ht="12.75">
      <c r="L225" s="78"/>
      <c r="M225" s="78"/>
    </row>
    <row r="226" spans="12:13" ht="12.75">
      <c r="L226" s="78"/>
      <c r="M226" s="78"/>
    </row>
    <row r="227" spans="12:13" ht="12.75">
      <c r="L227" s="78"/>
      <c r="M227" s="78"/>
    </row>
    <row r="228" spans="12:13" ht="12.75">
      <c r="L228" s="78"/>
      <c r="M228" s="78"/>
    </row>
    <row r="229" spans="12:13" ht="12.75">
      <c r="L229" s="78"/>
      <c r="M229" s="78"/>
    </row>
    <row r="230" spans="12:13" ht="12.75">
      <c r="L230" s="78"/>
      <c r="M230" s="78"/>
    </row>
    <row r="231" spans="12:13" ht="12.75">
      <c r="L231" s="78"/>
      <c r="M231" s="78"/>
    </row>
    <row r="232" spans="12:13" ht="12.75">
      <c r="L232" s="78"/>
      <c r="M232" s="78"/>
    </row>
    <row r="233" spans="12:13" ht="12.75">
      <c r="L233" s="78"/>
      <c r="M233" s="78"/>
    </row>
    <row r="234" spans="12:13" ht="12.75">
      <c r="L234" s="78"/>
      <c r="M234" s="78"/>
    </row>
    <row r="235" spans="12:13" ht="12.75">
      <c r="L235" s="78"/>
      <c r="M235" s="78"/>
    </row>
    <row r="236" spans="12:13" ht="12.75">
      <c r="L236" s="78"/>
      <c r="M236" s="78"/>
    </row>
    <row r="237" spans="12:13" ht="12.75">
      <c r="L237" s="78"/>
      <c r="M237" s="78"/>
    </row>
    <row r="238" spans="12:13" ht="12.75">
      <c r="L238" s="78"/>
      <c r="M238" s="78"/>
    </row>
    <row r="239" spans="12:13" ht="12.75">
      <c r="L239" s="78"/>
      <c r="M239" s="78"/>
    </row>
    <row r="240" spans="12:13" ht="12.75">
      <c r="L240" s="78"/>
      <c r="M240" s="78"/>
    </row>
    <row r="241" spans="12:13" ht="12.75">
      <c r="L241" s="78"/>
      <c r="M241" s="78"/>
    </row>
    <row r="242" spans="12:13" ht="12.75">
      <c r="L242" s="78"/>
      <c r="M242" s="78"/>
    </row>
    <row r="243" spans="12:13" ht="12.75">
      <c r="L243" s="78"/>
      <c r="M243" s="78"/>
    </row>
    <row r="244" spans="12:13" ht="12.75">
      <c r="L244" s="78"/>
      <c r="M244" s="78"/>
    </row>
    <row r="245" spans="12:13" ht="12.75">
      <c r="L245" s="78"/>
      <c r="M245" s="78"/>
    </row>
    <row r="246" spans="12:13" ht="12.75">
      <c r="L246" s="78"/>
      <c r="M246" s="78"/>
    </row>
    <row r="247" spans="12:13" ht="12.75">
      <c r="L247" s="78"/>
      <c r="M247" s="78"/>
    </row>
    <row r="248" spans="12:13" ht="12.75">
      <c r="L248" s="78"/>
      <c r="M248" s="78"/>
    </row>
    <row r="249" spans="12:13" ht="12.75">
      <c r="L249" s="78"/>
      <c r="M249" s="78"/>
    </row>
    <row r="250" spans="12:13" ht="12.75">
      <c r="L250" s="78"/>
      <c r="M250" s="78"/>
    </row>
    <row r="251" spans="12:13" ht="12.75">
      <c r="L251" s="78"/>
      <c r="M251" s="78"/>
    </row>
    <row r="252" spans="12:13" ht="12.75">
      <c r="L252" s="78"/>
      <c r="M252" s="78"/>
    </row>
    <row r="253" spans="12:13" ht="12.75">
      <c r="L253" s="78"/>
      <c r="M253" s="78"/>
    </row>
    <row r="254" spans="12:13" ht="12.75">
      <c r="L254" s="78"/>
      <c r="M254" s="78"/>
    </row>
    <row r="255" spans="12:13" ht="12.75">
      <c r="L255" s="78"/>
      <c r="M255" s="78"/>
    </row>
    <row r="256" spans="12:13" ht="12.75">
      <c r="L256" s="78"/>
      <c r="M256" s="78"/>
    </row>
    <row r="257" spans="12:13" ht="12.75">
      <c r="L257" s="78"/>
      <c r="M257" s="78"/>
    </row>
    <row r="258" spans="12:13" ht="12.75">
      <c r="L258" s="78"/>
      <c r="M258" s="78"/>
    </row>
    <row r="259" spans="12:13" ht="12.75">
      <c r="L259" s="78"/>
      <c r="M259" s="78"/>
    </row>
    <row r="260" spans="12:13" ht="12.75">
      <c r="L260" s="78"/>
      <c r="M260" s="78"/>
    </row>
    <row r="261" spans="12:13" ht="12.75">
      <c r="L261" s="78"/>
      <c r="M261" s="78"/>
    </row>
    <row r="262" spans="12:13" ht="12.75">
      <c r="L262" s="78"/>
      <c r="M262" s="78"/>
    </row>
    <row r="263" spans="12:13" ht="12.75">
      <c r="L263" s="78"/>
      <c r="M263" s="78"/>
    </row>
    <row r="264" spans="12:13" ht="12.75">
      <c r="L264" s="78"/>
      <c r="M264" s="78"/>
    </row>
    <row r="265" spans="12:13" ht="12.75">
      <c r="L265" s="78"/>
      <c r="M265" s="78"/>
    </row>
    <row r="266" spans="12:13" ht="12.75">
      <c r="L266" s="78"/>
      <c r="M266" s="78"/>
    </row>
    <row r="267" spans="12:13" ht="12.75">
      <c r="L267" s="78"/>
      <c r="M267" s="78"/>
    </row>
    <row r="268" spans="12:13" ht="12.75">
      <c r="L268" s="78"/>
      <c r="M268" s="78"/>
    </row>
    <row r="269" spans="12:13" ht="12.75">
      <c r="L269" s="78"/>
      <c r="M269" s="78"/>
    </row>
    <row r="270" spans="12:13" ht="12.75">
      <c r="L270" s="78"/>
      <c r="M270" s="78"/>
    </row>
    <row r="271" spans="12:13" ht="12.75">
      <c r="L271" s="78"/>
      <c r="M271" s="78"/>
    </row>
    <row r="272" spans="12:13" ht="12.75">
      <c r="L272" s="78"/>
      <c r="M272" s="78"/>
    </row>
    <row r="273" spans="12:13" ht="12.75">
      <c r="L273" s="78"/>
      <c r="M273" s="78"/>
    </row>
    <row r="274" spans="12:13" ht="12.75">
      <c r="L274" s="78"/>
      <c r="M274" s="78"/>
    </row>
    <row r="275" spans="12:13" ht="12.75">
      <c r="L275" s="78"/>
      <c r="M275" s="78"/>
    </row>
    <row r="276" spans="12:13" ht="12.75">
      <c r="L276" s="78"/>
      <c r="M276" s="78"/>
    </row>
    <row r="277" spans="12:13" ht="12.75">
      <c r="L277" s="78"/>
      <c r="M277" s="78"/>
    </row>
    <row r="278" spans="12:13" ht="12.75">
      <c r="L278" s="78"/>
      <c r="M278" s="78"/>
    </row>
    <row r="279" spans="12:13" ht="12.75">
      <c r="L279" s="78"/>
      <c r="M279" s="78"/>
    </row>
    <row r="280" spans="12:13" ht="12.75">
      <c r="L280" s="78"/>
      <c r="M280" s="78"/>
    </row>
    <row r="281" spans="12:13" ht="12.75">
      <c r="L281" s="78"/>
      <c r="M281" s="78"/>
    </row>
    <row r="282" spans="12:13" ht="12.75">
      <c r="L282" s="78"/>
      <c r="M282" s="78"/>
    </row>
    <row r="283" spans="12:13" ht="12.75">
      <c r="L283" s="78"/>
      <c r="M283" s="78"/>
    </row>
    <row r="284" spans="12:13" ht="12.75">
      <c r="L284" s="78"/>
      <c r="M284" s="78"/>
    </row>
    <row r="285" spans="12:13" ht="12.75">
      <c r="L285" s="78"/>
      <c r="M285" s="78"/>
    </row>
    <row r="286" spans="12:13" ht="12.75">
      <c r="L286" s="78"/>
      <c r="M286" s="78"/>
    </row>
    <row r="287" spans="12:13" ht="12.75">
      <c r="L287" s="78"/>
      <c r="M287" s="78"/>
    </row>
    <row r="288" spans="12:13" ht="12.75">
      <c r="L288" s="78"/>
      <c r="M288" s="78"/>
    </row>
    <row r="289" spans="12:13" ht="12.75">
      <c r="L289" s="78"/>
      <c r="M289" s="78"/>
    </row>
    <row r="290" spans="12:13" ht="12.75">
      <c r="L290" s="78"/>
      <c r="M290" s="78"/>
    </row>
    <row r="291" spans="12:13" ht="12.75">
      <c r="L291" s="78"/>
      <c r="M291" s="78"/>
    </row>
    <row r="292" spans="12:13" ht="12.75">
      <c r="L292" s="78"/>
      <c r="M292" s="78"/>
    </row>
    <row r="293" spans="12:13" ht="12.75">
      <c r="L293" s="78"/>
      <c r="M293" s="78"/>
    </row>
    <row r="294" spans="12:13" ht="12.75">
      <c r="L294" s="78"/>
      <c r="M294" s="78"/>
    </row>
    <row r="295" spans="12:13" ht="12.75">
      <c r="L295" s="78"/>
      <c r="M295" s="78"/>
    </row>
    <row r="296" spans="12:13" ht="12.75">
      <c r="L296" s="78"/>
      <c r="M296" s="78"/>
    </row>
    <row r="297" spans="12:13" ht="12.75">
      <c r="L297" s="78"/>
      <c r="M297" s="78"/>
    </row>
    <row r="298" spans="12:13" ht="12.75">
      <c r="L298" s="78"/>
      <c r="M298" s="78"/>
    </row>
    <row r="299" spans="12:13" ht="12.75">
      <c r="L299" s="78"/>
      <c r="M299" s="78"/>
    </row>
    <row r="300" spans="12:13" ht="12.75">
      <c r="L300" s="78"/>
      <c r="M300" s="78"/>
    </row>
    <row r="301" spans="12:13" ht="12.75">
      <c r="L301" s="78"/>
      <c r="M301" s="78"/>
    </row>
    <row r="302" spans="12:13" ht="12.75">
      <c r="L302" s="78"/>
      <c r="M302" s="78"/>
    </row>
    <row r="303" spans="12:13" ht="12.75">
      <c r="L303" s="78"/>
      <c r="M303" s="78"/>
    </row>
    <row r="304" spans="12:13" ht="12.75">
      <c r="L304" s="78"/>
      <c r="M304" s="78"/>
    </row>
    <row r="305" spans="12:13" ht="12.75">
      <c r="L305" s="78"/>
      <c r="M305" s="78"/>
    </row>
    <row r="306" spans="12:13" ht="12.75">
      <c r="L306" s="78"/>
      <c r="M306" s="78"/>
    </row>
    <row r="307" spans="12:13" ht="12.75">
      <c r="L307" s="78"/>
      <c r="M307" s="78"/>
    </row>
    <row r="308" spans="12:13" ht="12.75">
      <c r="L308" s="78"/>
      <c r="M308" s="78"/>
    </row>
    <row r="309" spans="12:13" ht="12.75">
      <c r="L309" s="78"/>
      <c r="M309" s="78"/>
    </row>
    <row r="310" spans="12:13" ht="12.75">
      <c r="L310" s="78"/>
      <c r="M310" s="78"/>
    </row>
    <row r="311" spans="12:13" ht="12.75">
      <c r="L311" s="78"/>
      <c r="M311" s="78"/>
    </row>
    <row r="312" spans="12:13" ht="12.75">
      <c r="L312" s="78"/>
      <c r="M312" s="78"/>
    </row>
    <row r="313" spans="12:13" ht="12.75">
      <c r="L313" s="78"/>
      <c r="M313" s="78"/>
    </row>
    <row r="314" spans="12:13" ht="12.75">
      <c r="L314" s="78"/>
      <c r="M314" s="78"/>
    </row>
    <row r="315" spans="12:13" ht="12.75">
      <c r="L315" s="78"/>
      <c r="M315" s="78"/>
    </row>
    <row r="316" spans="12:13" ht="12.75">
      <c r="L316" s="78"/>
      <c r="M316" s="78"/>
    </row>
    <row r="317" spans="12:13" ht="12.75">
      <c r="L317" s="78"/>
      <c r="M317" s="78"/>
    </row>
    <row r="318" spans="12:13" ht="12.75">
      <c r="L318" s="78"/>
      <c r="M318" s="78"/>
    </row>
    <row r="319" spans="12:13" ht="12.75">
      <c r="L319" s="78"/>
      <c r="M319" s="78"/>
    </row>
    <row r="320" spans="12:13" ht="12.75">
      <c r="L320" s="78"/>
      <c r="M320" s="78"/>
    </row>
    <row r="321" spans="12:13" ht="12.75">
      <c r="L321" s="78"/>
      <c r="M321" s="78"/>
    </row>
    <row r="322" spans="12:13" ht="12.75">
      <c r="L322" s="78"/>
      <c r="M322" s="78"/>
    </row>
    <row r="323" spans="12:13" ht="12.75">
      <c r="L323" s="78"/>
      <c r="M323" s="78"/>
    </row>
    <row r="324" spans="12:13" ht="12.75">
      <c r="L324" s="78"/>
      <c r="M324" s="78"/>
    </row>
    <row r="325" spans="12:13" ht="12.75">
      <c r="L325" s="78"/>
      <c r="M325" s="78"/>
    </row>
    <row r="326" spans="12:13" ht="12.75">
      <c r="L326" s="78"/>
      <c r="M326" s="78"/>
    </row>
    <row r="327" spans="12:13" ht="12.75">
      <c r="L327" s="78"/>
      <c r="M327" s="78"/>
    </row>
    <row r="328" spans="12:13" ht="12.75">
      <c r="L328" s="78"/>
      <c r="M328" s="78"/>
    </row>
    <row r="329" spans="12:13" ht="12.75">
      <c r="L329" s="78"/>
      <c r="M329" s="78"/>
    </row>
    <row r="330" spans="12:13" ht="12.75">
      <c r="L330" s="78"/>
      <c r="M330" s="78"/>
    </row>
    <row r="331" spans="12:13" ht="12.75">
      <c r="L331" s="78"/>
      <c r="M331" s="78"/>
    </row>
    <row r="332" spans="12:13" ht="12.75">
      <c r="L332" s="78"/>
      <c r="M332" s="78"/>
    </row>
    <row r="333" spans="12:13" ht="12.75">
      <c r="L333" s="78"/>
      <c r="M333" s="78"/>
    </row>
    <row r="334" spans="12:13" ht="12.75">
      <c r="L334" s="78"/>
      <c r="M334" s="78"/>
    </row>
    <row r="335" spans="12:13" ht="12.75">
      <c r="L335" s="78"/>
      <c r="M335" s="78"/>
    </row>
    <row r="336" spans="12:13" ht="12.75">
      <c r="L336" s="78"/>
      <c r="M336" s="78"/>
    </row>
    <row r="337" spans="12:13" ht="12.75">
      <c r="L337" s="78"/>
      <c r="M337" s="78"/>
    </row>
    <row r="338" spans="12:13" ht="12.75">
      <c r="L338" s="78"/>
      <c r="M338" s="78"/>
    </row>
    <row r="339" spans="12:13" ht="12.75">
      <c r="L339" s="78"/>
      <c r="M339" s="78"/>
    </row>
    <row r="340" spans="12:13" ht="12.75">
      <c r="L340" s="78"/>
      <c r="M340" s="78"/>
    </row>
    <row r="341" spans="12:13" ht="12.75">
      <c r="L341" s="78"/>
      <c r="M341" s="78"/>
    </row>
    <row r="342" spans="12:13" ht="12.75">
      <c r="L342" s="78"/>
      <c r="M342" s="78"/>
    </row>
    <row r="343" spans="12:13" ht="12.75">
      <c r="L343" s="78"/>
      <c r="M343" s="78"/>
    </row>
    <row r="344" spans="12:13" ht="12.75">
      <c r="L344" s="78"/>
      <c r="M344" s="78"/>
    </row>
    <row r="345" spans="12:13" ht="12.75">
      <c r="L345" s="78"/>
      <c r="M345" s="78"/>
    </row>
    <row r="346" spans="12:13" ht="12.75">
      <c r="L346" s="78"/>
      <c r="M346" s="78"/>
    </row>
    <row r="347" spans="12:13" ht="12.75">
      <c r="L347" s="78"/>
      <c r="M347" s="78"/>
    </row>
    <row r="348" spans="12:13" ht="12.75">
      <c r="L348" s="78"/>
      <c r="M348" s="78"/>
    </row>
    <row r="349" spans="12:13" ht="12.75">
      <c r="L349" s="78"/>
      <c r="M349" s="78"/>
    </row>
    <row r="350" spans="12:13" ht="12.75">
      <c r="L350" s="78"/>
      <c r="M350" s="78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54" r:id="rId1"/>
  <headerFooter alignWithMargins="0">
    <oddHeader>&amp;CII GRADO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1.140625" style="4" customWidth="1"/>
    <col min="2" max="2" width="23.00390625" style="0" customWidth="1"/>
    <col min="3" max="3" width="26.28125" style="0" customWidth="1"/>
    <col min="4" max="4" width="19.421875" style="0" customWidth="1"/>
    <col min="5" max="5" width="20.57421875" style="0" customWidth="1"/>
    <col min="6" max="6" width="16.140625" style="0" customWidth="1"/>
    <col min="7" max="7" width="21.00390625" style="4" customWidth="1"/>
    <col min="8" max="8" width="18.8515625" style="4" customWidth="1"/>
    <col min="9" max="9" width="17.57421875" style="4" customWidth="1"/>
    <col min="10" max="10" width="18.28125" style="0" customWidth="1"/>
    <col min="11" max="11" width="14.57421875" style="4" customWidth="1"/>
    <col min="12" max="12" width="39.7109375" style="0" customWidth="1"/>
  </cols>
  <sheetData>
    <row r="1" spans="2:12" s="1" customFormat="1" ht="63.75">
      <c r="B1" s="1" t="s">
        <v>0</v>
      </c>
      <c r="C1" s="1" t="s">
        <v>14</v>
      </c>
      <c r="D1" s="1" t="s">
        <v>1</v>
      </c>
      <c r="E1" s="1" t="s">
        <v>4</v>
      </c>
      <c r="F1" s="1" t="s">
        <v>30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15</v>
      </c>
      <c r="L1" s="1" t="s">
        <v>350</v>
      </c>
    </row>
    <row r="2" spans="1:11" ht="15">
      <c r="A2" s="33">
        <v>1</v>
      </c>
      <c r="B2" t="s">
        <v>96</v>
      </c>
      <c r="C2" t="s">
        <v>97</v>
      </c>
      <c r="D2" s="28" t="s">
        <v>51</v>
      </c>
      <c r="E2" s="3" t="s">
        <v>32</v>
      </c>
      <c r="F2" s="2" t="s">
        <v>39</v>
      </c>
      <c r="G2" s="4">
        <v>24</v>
      </c>
      <c r="H2" s="5">
        <v>23008</v>
      </c>
      <c r="I2" s="4" t="s">
        <v>35</v>
      </c>
      <c r="J2" s="4" t="s">
        <v>87</v>
      </c>
      <c r="K2" s="4">
        <v>36</v>
      </c>
    </row>
    <row r="3" spans="1:11" ht="15">
      <c r="A3" s="33">
        <v>2</v>
      </c>
      <c r="B3" t="s">
        <v>85</v>
      </c>
      <c r="C3" t="s">
        <v>86</v>
      </c>
      <c r="D3" s="28" t="s">
        <v>51</v>
      </c>
      <c r="E3" s="3" t="s">
        <v>32</v>
      </c>
      <c r="F3" s="2" t="s">
        <v>39</v>
      </c>
      <c r="G3" s="4">
        <v>16</v>
      </c>
      <c r="H3" s="5">
        <v>23954</v>
      </c>
      <c r="I3" s="4" t="s">
        <v>35</v>
      </c>
      <c r="J3" s="4" t="s">
        <v>87</v>
      </c>
      <c r="K3" s="4">
        <v>36</v>
      </c>
    </row>
    <row r="4" spans="1:11" ht="15">
      <c r="A4" s="33">
        <v>3</v>
      </c>
      <c r="B4" t="s">
        <v>66</v>
      </c>
      <c r="C4" t="s">
        <v>41</v>
      </c>
      <c r="D4" s="28" t="s">
        <v>51</v>
      </c>
      <c r="E4" s="8" t="s">
        <v>32</v>
      </c>
      <c r="F4" s="2" t="s">
        <v>39</v>
      </c>
      <c r="G4" s="4">
        <v>14</v>
      </c>
      <c r="H4" s="5">
        <v>23922</v>
      </c>
      <c r="I4" s="4" t="s">
        <v>35</v>
      </c>
      <c r="J4" s="4" t="s">
        <v>35</v>
      </c>
      <c r="K4" s="4">
        <v>36</v>
      </c>
    </row>
    <row r="5" spans="1:11" ht="15">
      <c r="A5" s="33">
        <v>4</v>
      </c>
      <c r="B5" t="s">
        <v>251</v>
      </c>
      <c r="C5" t="s">
        <v>252</v>
      </c>
      <c r="D5" s="28" t="s">
        <v>51</v>
      </c>
      <c r="E5" s="3" t="s">
        <v>32</v>
      </c>
      <c r="F5" s="2" t="s">
        <v>39</v>
      </c>
      <c r="G5" s="4">
        <v>13</v>
      </c>
      <c r="H5" s="5">
        <v>24606</v>
      </c>
      <c r="I5" s="4" t="s">
        <v>35</v>
      </c>
      <c r="J5" s="4" t="s">
        <v>35</v>
      </c>
      <c r="K5" s="4">
        <v>36</v>
      </c>
    </row>
    <row r="6" spans="1:11" ht="15">
      <c r="A6" s="33">
        <v>5</v>
      </c>
      <c r="B6" t="s">
        <v>69</v>
      </c>
      <c r="C6" t="s">
        <v>65</v>
      </c>
      <c r="D6" s="28" t="s">
        <v>51</v>
      </c>
      <c r="E6" s="8" t="s">
        <v>32</v>
      </c>
      <c r="F6" s="2" t="s">
        <v>44</v>
      </c>
      <c r="G6" s="4">
        <v>35</v>
      </c>
      <c r="H6" s="5">
        <v>18631</v>
      </c>
      <c r="I6" s="4" t="s">
        <v>35</v>
      </c>
      <c r="J6" s="4" t="s">
        <v>35</v>
      </c>
      <c r="K6" s="4">
        <v>36</v>
      </c>
    </row>
    <row r="7" spans="1:11" ht="15">
      <c r="A7" s="33">
        <v>6</v>
      </c>
      <c r="B7" t="s">
        <v>67</v>
      </c>
      <c r="C7" t="s">
        <v>68</v>
      </c>
      <c r="D7" s="28" t="s">
        <v>51</v>
      </c>
      <c r="E7" s="8" t="s">
        <v>32</v>
      </c>
      <c r="F7" s="2" t="s">
        <v>219</v>
      </c>
      <c r="G7" s="4">
        <v>25</v>
      </c>
      <c r="H7" s="5">
        <v>23424</v>
      </c>
      <c r="I7" s="4" t="s">
        <v>35</v>
      </c>
      <c r="J7" s="38" t="s">
        <v>35</v>
      </c>
      <c r="K7" s="4">
        <v>36</v>
      </c>
    </row>
    <row r="8" spans="1:12" ht="15">
      <c r="A8" s="33">
        <v>7</v>
      </c>
      <c r="B8" t="s">
        <v>265</v>
      </c>
      <c r="C8" t="s">
        <v>261</v>
      </c>
      <c r="D8" s="28" t="s">
        <v>51</v>
      </c>
      <c r="E8" s="3" t="s">
        <v>32</v>
      </c>
      <c r="F8" s="2" t="s">
        <v>44</v>
      </c>
      <c r="G8" s="4">
        <v>20</v>
      </c>
      <c r="H8" s="5">
        <v>24379</v>
      </c>
      <c r="I8" s="4" t="s">
        <v>35</v>
      </c>
      <c r="J8" s="4" t="s">
        <v>35</v>
      </c>
      <c r="K8" s="4">
        <v>36</v>
      </c>
      <c r="L8" s="63"/>
    </row>
    <row r="9" spans="1:12" ht="15">
      <c r="A9" s="33">
        <v>8</v>
      </c>
      <c r="B9" s="39" t="s">
        <v>230</v>
      </c>
      <c r="C9" s="39" t="s">
        <v>231</v>
      </c>
      <c r="D9" s="28" t="s">
        <v>51</v>
      </c>
      <c r="E9" s="3" t="s">
        <v>232</v>
      </c>
      <c r="F9" s="2"/>
      <c r="G9" s="4">
        <v>1</v>
      </c>
      <c r="H9" s="5">
        <v>25555</v>
      </c>
      <c r="I9" s="38" t="s">
        <v>48</v>
      </c>
      <c r="J9" s="4"/>
      <c r="K9" s="4">
        <v>36</v>
      </c>
      <c r="L9" s="39"/>
    </row>
    <row r="10" spans="1:10" ht="15">
      <c r="A10" s="33"/>
      <c r="E10" s="2"/>
      <c r="F10" s="2"/>
      <c r="H10" s="5"/>
      <c r="J10" s="4"/>
    </row>
    <row r="11" spans="1:10" ht="15">
      <c r="A11" s="33"/>
      <c r="E11" s="3"/>
      <c r="F11" s="2"/>
      <c r="H11" s="5"/>
      <c r="J11" s="4"/>
    </row>
    <row r="12" spans="1:10" ht="15">
      <c r="A12" s="33"/>
      <c r="E12" s="3"/>
      <c r="F12" s="2"/>
      <c r="H12" s="5"/>
      <c r="J12" s="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  <headerFooter alignWithMargins="0">
    <oddHeader>&amp;CATA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2015-01-28T11:40:04Z</cp:lastPrinted>
  <dcterms:created xsi:type="dcterms:W3CDTF">2013-12-02T09:24:25Z</dcterms:created>
  <dcterms:modified xsi:type="dcterms:W3CDTF">2015-02-12T15:41:17Z</dcterms:modified>
  <cp:category/>
  <cp:version/>
  <cp:contentType/>
  <cp:contentStatus/>
</cp:coreProperties>
</file>